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Новая папка\"/>
    </mc:Choice>
  </mc:AlternateContent>
  <bookViews>
    <workbookView xWindow="-150" yWindow="-135" windowWidth="16605" windowHeight="12945" firstSheet="1" activeTab="6"/>
  </bookViews>
  <sheets>
    <sheet name="приложение 1 " sheetId="3" r:id="rId1"/>
    <sheet name="приложение  2" sheetId="4" r:id="rId2"/>
    <sheet name="приложение 3 МЕ01" sheetId="5" r:id="rId3"/>
    <sheet name="приложение 3 МЕ 02" sheetId="10" r:id="rId4"/>
    <sheet name="приложение 3 МЕ 03" sheetId="11" r:id="rId5"/>
    <sheet name="приложение 3 МЕ 04" sheetId="12" r:id="rId6"/>
    <sheet name="приложение 4-1" sheetId="9" r:id="rId7"/>
  </sheets>
  <definedNames>
    <definedName name="_Toc292517054" localSheetId="1">'приложение  2'!$A$2</definedName>
    <definedName name="_Toc292517054" localSheetId="3">'приложение 3 МЕ 02'!$A$2</definedName>
    <definedName name="_Toc292517054" localSheetId="4">'приложение 3 МЕ 03'!$A$2</definedName>
    <definedName name="_Toc292517054" localSheetId="5">'приложение 3 МЕ 04'!$A$2</definedName>
    <definedName name="_Toc292517054" localSheetId="2">'приложение 3 МЕ01'!$A$2</definedName>
    <definedName name="_xlnm.Print_Titles" localSheetId="1">'приложение  2'!$5:$7</definedName>
    <definedName name="_xlnm.Print_Titles" localSheetId="0">'приложение 1 '!$5:$7</definedName>
    <definedName name="_xlnm.Print_Titles" localSheetId="3">'приложение 3 МЕ 02'!$13:$15</definedName>
    <definedName name="_xlnm.Print_Titles" localSheetId="4">'приложение 3 МЕ 03'!$13:$15</definedName>
    <definedName name="_xlnm.Print_Titles" localSheetId="5">'приложение 3 МЕ 04'!$13:$15</definedName>
    <definedName name="_xlnm.Print_Titles" localSheetId="2">'приложение 3 МЕ01'!$13:$15</definedName>
    <definedName name="_xlnm.Print_Titles" localSheetId="6">'приложение 4-1'!$5:$5</definedName>
    <definedName name="_xlnm.Print_Area" localSheetId="1">'приложение  2'!$A$1:$N$27</definedName>
    <definedName name="_xlnm.Print_Area" localSheetId="0">'приложение 1 '!$A$1:$S$46</definedName>
    <definedName name="_xlnm.Print_Area" localSheetId="3">'приложение 3 МЕ 02'!$A$1:$M$25</definedName>
    <definedName name="_xlnm.Print_Area" localSheetId="4">'приложение 3 МЕ 03'!$A$1:$M$25</definedName>
    <definedName name="_xlnm.Print_Area" localSheetId="5">'приложение 3 МЕ 04'!$A$1:$M$25</definedName>
    <definedName name="_xlnm.Print_Area" localSheetId="2">'приложение 3 МЕ01'!$A$1:$M$25</definedName>
    <definedName name="_xlnm.Print_Area" localSheetId="6">'приложение 4-1'!$A$1:$Q$19</definedName>
  </definedNames>
  <calcPr calcId="162913"/>
</workbook>
</file>

<file path=xl/calcChain.xml><?xml version="1.0" encoding="utf-8"?>
<calcChain xmlns="http://schemas.openxmlformats.org/spreadsheetml/2006/main">
  <c r="I20" i="3" l="1"/>
  <c r="G24" i="12" l="1"/>
  <c r="H24" i="12"/>
  <c r="I24" i="12"/>
  <c r="J24" i="12"/>
  <c r="F24" i="12"/>
  <c r="E24" i="12"/>
  <c r="A24" i="12"/>
  <c r="G24" i="11"/>
  <c r="H24" i="11"/>
  <c r="I24" i="11"/>
  <c r="J24" i="11"/>
  <c r="F24" i="11"/>
  <c r="E24" i="11"/>
  <c r="A24" i="11"/>
  <c r="G24" i="10"/>
  <c r="H24" i="10"/>
  <c r="I24" i="10"/>
  <c r="J24" i="10"/>
  <c r="F24" i="10"/>
  <c r="E24" i="10"/>
  <c r="A24" i="10"/>
  <c r="G24" i="5"/>
  <c r="H24" i="5"/>
  <c r="I24" i="5"/>
  <c r="J24" i="5"/>
  <c r="F24" i="5"/>
  <c r="E24" i="5"/>
  <c r="A24" i="5"/>
  <c r="H20" i="3" l="1"/>
  <c r="L9" i="9" l="1"/>
  <c r="L10" i="9"/>
  <c r="L11" i="9"/>
  <c r="L8" i="9"/>
  <c r="A3" i="9"/>
  <c r="C8" i="9"/>
  <c r="C9" i="9"/>
  <c r="C10" i="9"/>
  <c r="C11" i="9"/>
  <c r="C7" i="9"/>
  <c r="B8" i="4" l="1"/>
  <c r="B16" i="4" s="1"/>
  <c r="B24" i="4" s="1"/>
  <c r="B18" i="12" l="1"/>
  <c r="M18" i="12" s="1"/>
  <c r="B17" i="12"/>
  <c r="M17" i="12" s="1"/>
  <c r="B16" i="12"/>
  <c r="M16" i="12" s="1"/>
  <c r="A21" i="12"/>
  <c r="A21" i="11"/>
  <c r="B18" i="11"/>
  <c r="M18" i="11" s="1"/>
  <c r="B17" i="11"/>
  <c r="M17" i="11" s="1"/>
  <c r="B16" i="11"/>
  <c r="M16" i="11" s="1"/>
  <c r="B18" i="10"/>
  <c r="M18" i="10" s="1"/>
  <c r="B17" i="10"/>
  <c r="M17" i="10" s="1"/>
  <c r="B16" i="10"/>
  <c r="M16" i="10" s="1"/>
  <c r="B18" i="5"/>
  <c r="B17" i="5"/>
  <c r="B16" i="5"/>
  <c r="H17" i="3" l="1"/>
  <c r="I17" i="3"/>
  <c r="I26" i="3" s="1"/>
  <c r="K17" i="3"/>
  <c r="C16" i="4" s="1"/>
  <c r="L17" i="3"/>
  <c r="J17" i="3"/>
  <c r="C24" i="4" l="1"/>
  <c r="C26" i="4" s="1"/>
  <c r="L7" i="9"/>
  <c r="Q7" i="9" s="1"/>
  <c r="C8" i="4"/>
  <c r="N8" i="4" s="1"/>
  <c r="L10" i="4"/>
  <c r="K10" i="4"/>
  <c r="J10" i="4"/>
  <c r="I10" i="4"/>
  <c r="H10" i="4"/>
  <c r="G10" i="4"/>
  <c r="E10" i="4"/>
  <c r="D10" i="4"/>
  <c r="N9" i="4"/>
  <c r="L26" i="4"/>
  <c r="K26" i="4"/>
  <c r="J26" i="4"/>
  <c r="I26" i="4"/>
  <c r="H26" i="4"/>
  <c r="G26" i="4"/>
  <c r="E26" i="4"/>
  <c r="D26" i="4"/>
  <c r="N25" i="4"/>
  <c r="L18" i="4"/>
  <c r="K18" i="4"/>
  <c r="J18" i="4"/>
  <c r="I18" i="4"/>
  <c r="H18" i="4"/>
  <c r="G18" i="4"/>
  <c r="E18" i="4"/>
  <c r="D18" i="4"/>
  <c r="C18" i="4"/>
  <c r="N18" i="4" s="1"/>
  <c r="N17" i="4"/>
  <c r="N16" i="4"/>
  <c r="N26" i="4" l="1"/>
  <c r="N24" i="4"/>
  <c r="C10" i="4"/>
  <c r="N10" i="4" s="1"/>
  <c r="Q19" i="9"/>
  <c r="P19" i="9"/>
  <c r="O19" i="9"/>
  <c r="M19" i="9"/>
  <c r="L19" i="9"/>
  <c r="K19" i="9"/>
  <c r="J19" i="9"/>
  <c r="I19" i="9"/>
  <c r="H19" i="9"/>
  <c r="G19" i="9"/>
  <c r="F19" i="9"/>
  <c r="D19" i="9"/>
  <c r="D17" i="9"/>
  <c r="D16" i="9"/>
  <c r="D15" i="9"/>
  <c r="D14" i="9"/>
  <c r="D13" i="9"/>
  <c r="D12" i="9"/>
  <c r="D11" i="9"/>
  <c r="D10" i="9"/>
  <c r="D9" i="9"/>
  <c r="D8" i="9" s="1"/>
  <c r="M18" i="5"/>
  <c r="M17" i="5"/>
  <c r="M16" i="5"/>
  <c r="H22" i="3"/>
  <c r="H26" i="3" s="1"/>
  <c r="L22" i="3" l="1"/>
  <c r="L26" i="3" s="1"/>
  <c r="K22" i="3"/>
  <c r="J22" i="3"/>
  <c r="J26" i="3" l="1"/>
  <c r="K26" i="3"/>
</calcChain>
</file>

<file path=xl/sharedStrings.xml><?xml version="1.0" encoding="utf-8"?>
<sst xmlns="http://schemas.openxmlformats.org/spreadsheetml/2006/main" count="406" uniqueCount="149">
  <si>
    <t>тыс.сом</t>
  </si>
  <si>
    <t>ВСЕГО</t>
  </si>
  <si>
    <t>Код ПР</t>
  </si>
  <si>
    <t>Код МЕ</t>
  </si>
  <si>
    <t>Код ИН</t>
  </si>
  <si>
    <t>Бюджетные программы/
Бюджетные меры</t>
  </si>
  <si>
    <t>Индикаторы результативности</t>
  </si>
  <si>
    <t>Ед. изм-я</t>
  </si>
  <si>
    <t>Базовый год</t>
  </si>
  <si>
    <t>Целевые значения</t>
  </si>
  <si>
    <t>Отношение расходов на заработную плату по Программе 001 к сумме расходов на заработную плату по всем программам</t>
  </si>
  <si>
    <t>%</t>
  </si>
  <si>
    <t>Обеспечение общего руководства</t>
  </si>
  <si>
    <t>Индекс доверия населения</t>
  </si>
  <si>
    <t>коэф.</t>
  </si>
  <si>
    <t>Обеспечение финансового менеджмента и учета</t>
  </si>
  <si>
    <t>Процент исполнения бюджета без нарушений</t>
  </si>
  <si>
    <t>Управление человеческими ресурсами</t>
  </si>
  <si>
    <t xml:space="preserve">Доля выигранных судебных процессов по трудовым спорам </t>
  </si>
  <si>
    <t>Правовая поддержка</t>
  </si>
  <si>
    <t>Отношение выигранных судебных дел к их общему количеству</t>
  </si>
  <si>
    <t>ед/ед</t>
  </si>
  <si>
    <t>Поддержание внешних связей и связей с общественностью</t>
  </si>
  <si>
    <t>ед.</t>
  </si>
  <si>
    <t>Организация деятельности и службы обеспечения</t>
  </si>
  <si>
    <t>Обеспечение мониторинга, анализа и стратегического планирования</t>
  </si>
  <si>
    <t>Общая координация на региональном уровне</t>
  </si>
  <si>
    <t xml:space="preserve">Название бюджетной меры </t>
  </si>
  <si>
    <t>Название бюджетной меры</t>
  </si>
  <si>
    <t>ВСЕГО (контрольные цифры)</t>
  </si>
  <si>
    <t>Список сокращений:</t>
  </si>
  <si>
    <t>Бюджетные программы в разрезе источников финансирования</t>
  </si>
  <si>
    <t>Название программы</t>
  </si>
  <si>
    <t>Всего (контрольные цифры)</t>
  </si>
  <si>
    <t>Описание бюджетной меры</t>
  </si>
  <si>
    <t>Бюджетная организация</t>
  </si>
  <si>
    <t>Программа</t>
  </si>
  <si>
    <t>Бюджетная мера</t>
  </si>
  <si>
    <t>Ответственные подразделения</t>
  </si>
  <si>
    <t xml:space="preserve">Статус </t>
  </si>
  <si>
    <t>Краткое описание меры</t>
  </si>
  <si>
    <t>Связь с приоритетами Правительства</t>
  </si>
  <si>
    <t>Бюджетная мера в разрезе источников финансирования</t>
  </si>
  <si>
    <t xml:space="preserve"> (тыс.сом)</t>
  </si>
  <si>
    <t>Год</t>
  </si>
  <si>
    <t>Индикаторы результативности по бюджетной мере</t>
  </si>
  <si>
    <t>Индикатор результативности</t>
  </si>
  <si>
    <t>Источники данных</t>
  </si>
  <si>
    <t>Утв. 2007 г.</t>
  </si>
  <si>
    <t>Штатная численность</t>
  </si>
  <si>
    <t>Финансирование (по программам/мерам) (тыс.сом)</t>
  </si>
  <si>
    <t>Количество положительных упоминаний мин-ва/вед-ва в средствах массовой информации</t>
  </si>
  <si>
    <t>Доля сотрудников служб обеспечения от общей численности сотрудников центрального аппарата</t>
  </si>
  <si>
    <t>в том числе,</t>
  </si>
  <si>
    <t>Средства, аккумулируемые на специальных счетах</t>
  </si>
  <si>
    <t>Бюджетные средства</t>
  </si>
  <si>
    <t xml:space="preserve">Бюджетные инвестиции </t>
  </si>
  <si>
    <t>Оплата труда работников</t>
  </si>
  <si>
    <t>Использование товаров и услуг</t>
  </si>
  <si>
    <t>Проценты</t>
  </si>
  <si>
    <t>Субсидии</t>
  </si>
  <si>
    <t>Гранты</t>
  </si>
  <si>
    <t>Социальные пособия выплаты</t>
  </si>
  <si>
    <t>Другие расходы</t>
  </si>
  <si>
    <t xml:space="preserve">Нефинансовые активы </t>
  </si>
  <si>
    <t>Финансовые активы</t>
  </si>
  <si>
    <t>Обязательства</t>
  </si>
  <si>
    <r>
      <t xml:space="preserve">Название программы
</t>
    </r>
    <r>
      <rPr>
        <i/>
        <sz val="12"/>
        <color theme="1"/>
        <rFont val="Times New Roman"/>
        <family val="1"/>
        <charset val="204"/>
      </rPr>
      <t>Цель программы</t>
    </r>
  </si>
  <si>
    <r>
      <rPr>
        <b/>
        <sz val="12"/>
        <color theme="1"/>
        <rFont val="Times New Roman"/>
        <family val="1"/>
        <charset val="204"/>
      </rPr>
      <t xml:space="preserve">Индикатор результативности </t>
    </r>
    <r>
      <rPr>
        <sz val="12"/>
        <color theme="1"/>
        <rFont val="Times New Roman"/>
        <family val="1"/>
        <charset val="204"/>
      </rPr>
      <t>(</t>
    </r>
    <r>
      <rPr>
        <sz val="12"/>
        <color indexed="8"/>
        <rFont val="Times New Roman"/>
        <family val="1"/>
        <charset val="204"/>
      </rPr>
      <t>целевой индикатор по Программе)</t>
    </r>
  </si>
  <si>
    <r>
      <t>Индикатор результативности (</t>
    </r>
    <r>
      <rPr>
        <sz val="12"/>
        <color indexed="8"/>
        <rFont val="Times New Roman"/>
        <family val="1"/>
        <charset val="204"/>
      </rPr>
      <t>индикатор результатов по мере)</t>
    </r>
  </si>
  <si>
    <r>
      <t>год X -</t>
    </r>
    <r>
      <rPr>
        <sz val="12"/>
        <color theme="1"/>
        <rFont val="Times New Roman"/>
        <family val="1"/>
        <charset val="204"/>
      </rPr>
      <t xml:space="preserve"> текущий год, в котором осуществляется исполнение бюджета, составление и рассмотрение проекта бюджета на очередной бюджетный год и прогнозируемый период</t>
    </r>
  </si>
  <si>
    <r>
      <t xml:space="preserve">год X -1 - </t>
    </r>
    <r>
      <rPr>
        <sz val="12"/>
        <color theme="1"/>
        <rFont val="Times New Roman"/>
        <family val="1"/>
        <charset val="204"/>
      </rPr>
      <t>год, предшествующий текущему бюджетному году</t>
    </r>
  </si>
  <si>
    <r>
      <t xml:space="preserve">годы X+1 и X+2+X+3 - </t>
    </r>
    <r>
      <rPr>
        <sz val="12"/>
        <color theme="1"/>
        <rFont val="Times New Roman"/>
        <family val="1"/>
        <charset val="204"/>
      </rPr>
      <t>очередной бюджетный год и прогнозируемый период</t>
    </r>
  </si>
  <si>
    <r>
      <t>Код ИН</t>
    </r>
    <r>
      <rPr>
        <sz val="12"/>
        <color theme="1"/>
        <rFont val="Times New Roman"/>
        <family val="1"/>
        <charset val="204"/>
      </rPr>
      <t xml:space="preserve"> - код инициативы: (0) означает, что реализация данной программы и меры осуществляется в соответствии с набором функций, установленных Положением о главном распорядителе; 1) означает, что данная программа и мера (или используемый для нее индикатор результативности) полностью соответствует одному из приоритетов национального стратегического/программного документа и/или отражены в стратегиях; (2) означает, что данная программа и мера соответствует одному из приоритетов секторальных стратегических и программных документов или Планах действий главного распорядителя; (3) означает, что программа или мера осуществляются в соответствии с нормативным актом, предусматривающим целевое финансирование данного направления.</t>
    </r>
  </si>
  <si>
    <r>
      <t>Код ПР</t>
    </r>
    <r>
      <rPr>
        <sz val="12"/>
        <color theme="1"/>
        <rFont val="Times New Roman"/>
        <family val="1"/>
        <charset val="204"/>
      </rPr>
      <t xml:space="preserve"> - код программы</t>
    </r>
  </si>
  <si>
    <r>
      <t>Код МЕ</t>
    </r>
    <r>
      <rPr>
        <sz val="12"/>
        <color theme="1"/>
        <rFont val="Times New Roman"/>
        <family val="1"/>
        <charset val="204"/>
      </rPr>
      <t xml:space="preserve"> - код меры</t>
    </r>
  </si>
  <si>
    <t>Ответственное ведомство /
подразделение</t>
  </si>
  <si>
    <t>Менеджер программы</t>
  </si>
  <si>
    <r>
      <t xml:space="preserve">Планирование, управление и администрирование                                                                                                                              
</t>
    </r>
    <r>
      <rPr>
        <i/>
        <sz val="12"/>
        <color theme="1"/>
        <rFont val="Times New Roman"/>
        <family val="1"/>
        <charset val="204"/>
      </rPr>
      <t>Цели про</t>
    </r>
    <r>
      <rPr>
        <sz val="12"/>
        <color theme="1"/>
        <rFont val="Times New Roman"/>
        <family val="1"/>
        <charset val="204"/>
      </rPr>
      <t>граммы: координирующее и организационное воздействи</t>
    </r>
    <r>
      <rPr>
        <i/>
        <sz val="12"/>
        <color theme="1"/>
        <rFont val="Times New Roman"/>
        <family val="1"/>
        <charset val="204"/>
      </rPr>
      <t>е на реализацию других программ</t>
    </r>
  </si>
  <si>
    <t xml:space="preserve">всего </t>
  </si>
  <si>
    <t>всего</t>
  </si>
  <si>
    <t>фонд оплаты труда</t>
  </si>
  <si>
    <t xml:space="preserve">использование товаров и услуг  </t>
  </si>
  <si>
    <t>операции с нефинансовыми активами</t>
  </si>
  <si>
    <t>государственные инвестиции (внешнее               фин-е)</t>
  </si>
  <si>
    <t>государственные инвестици (внутр. фин-е)</t>
  </si>
  <si>
    <t>операции с нефинансо   выми активами</t>
  </si>
  <si>
    <t>Названия бюджетных программ</t>
  </si>
  <si>
    <t>тыс.сом.</t>
  </si>
  <si>
    <t xml:space="preserve">использо-вание товаров и услуг  </t>
  </si>
  <si>
    <t>операции с нефинан-совыми активами</t>
  </si>
  <si>
    <t>операции с нефинансо-выми активами</t>
  </si>
  <si>
    <t>государст-венные инвестиции (внешнее фин-е)</t>
  </si>
  <si>
    <t>государст-венные инвестици (внутр. фин-е)</t>
  </si>
  <si>
    <t>Единица измерения</t>
  </si>
  <si>
    <t>2019 год</t>
  </si>
  <si>
    <t>2020 год</t>
  </si>
  <si>
    <t>2021 год</t>
  </si>
  <si>
    <t>Выплата компенсации за электроэнергию пенсионерам</t>
  </si>
  <si>
    <t>Пенсионное обеспечение военнослужащих, выплата сотрудникам ОВД и членам их семей единовременного пособия</t>
  </si>
  <si>
    <t>Главный распорядитель  Социальный фонд Кыргызской Республики</t>
  </si>
  <si>
    <t>180</t>
  </si>
  <si>
    <t>01</t>
  </si>
  <si>
    <t>02</t>
  </si>
  <si>
    <t>03</t>
  </si>
  <si>
    <t>04</t>
  </si>
  <si>
    <t>Льготное (досрочное) пенсионное обеспечение отдельных категорий населения и выплата надбавок к пенсиям</t>
  </si>
  <si>
    <t>3</t>
  </si>
  <si>
    <t>Социальный фонд Кыргызской Республики</t>
  </si>
  <si>
    <t>Пенсионное обеспечение и компенсации за счет бюджетных средств (код ПР 180)</t>
  </si>
  <si>
    <t>Обеспечение базовой части пенсии</t>
  </si>
  <si>
    <t>Обеспечение базовой части пенсии (код МЕ 01)</t>
  </si>
  <si>
    <r>
      <t xml:space="preserve">V </t>
    </r>
    <r>
      <rPr>
        <sz val="10"/>
        <color theme="1"/>
        <rFont val="Arial"/>
        <family val="2"/>
        <charset val="204"/>
      </rPr>
      <t>существующая мера</t>
    </r>
  </si>
  <si>
    <t xml:space="preserve">Данная бюджетная мера предусматривает выплату базовой части пенсий из средств, финансируемых за счёт ассигнований из республиканского бюджета. Согласно постановлению Правительства Кыргызской Республики «О финансировании базовой части пенсии» №594 от 6 ноября 2013 года, с 2017 года и последующие годы выплата базовой части пенсии производится за счёт средств республиканского бюджета в размере 100%. 
</t>
  </si>
  <si>
    <t>Указ Президента Кыргызской Республики от 26 мая 2009 года № 252 "О базовой части пенсии", постановление Правительства Кыргызской республики "О финансировании базовой части пенсии" от 6 ноября 2013 года №594.</t>
  </si>
  <si>
    <t>Социальный фонд                                    Кыргызской Республики</t>
  </si>
  <si>
    <t>Выплата компенсации за электроэнергию пенсионерам (код МЕ 02)</t>
  </si>
  <si>
    <t>В рамках данной бюджетной меры производится выплата компенсации за электроэнергию пенсионерам с размерами пенсий до 4000 сомов. В данном документе не учтены возможные дополнительные расходы по компенсационным выплатам за электроэнергию при повышении тарифов на энергоносители.</t>
  </si>
  <si>
    <t>Указы Президента КР «О компенсационных выплатах пенсионерам в связи с повышением тарифов на электрическую энергию» в редакции от 7 мая 2009 года №226, «Об установлении компенсационных выплат при изменении тарифной политики»от 29 января 2010 года №25</t>
  </si>
  <si>
    <t>Данная бюджетная мера обеспечивает выплату пенсионного обеспечения военнослужащих и выплату сотрудникам органов внутренних дел и членам их семей единовременного пособия по страховому случаю (гибель, получение увечья).</t>
  </si>
  <si>
    <t>Закон КР «О пенсионном обеспечении военнослужащих», Закон "Об органах внутренних дел" и Положение «О порядке, условиях страхования и размерах страховых выплат в случаях получения увечья или гибели при исполнении служебных обязанностей сотрудников органов внутренних дел Кыргызской Республики», утверждённого постановлением Правительства КР от 1 ноября 1999 года №594.</t>
  </si>
  <si>
    <t>Пенсионное обеспечение военнослужащих, выплата сотрудникам ОВД и членам их семей единовременного пособия (код МЕ 03)</t>
  </si>
  <si>
    <t>Льготное (досрочное) пенсионное обеспечение отдельных категорий населения и выплата надбавок к пенсиям (код МЕ 03)</t>
  </si>
  <si>
    <t xml:space="preserve">Льготное  (досрочное) пенсионное обеспечение  матерей родивщих  пять и более детей и матерей детей инвалидов на 5 лет раньше, чем общеустановленный возраст выхода на пенсию; матерей  родивших три и более детей проживабщих в условиях высокогорья на 13 лет раньше; лиц,  работавших в условиях высокогорья на 8 лет раньше: лиц, работавших в условиях отдаленности и труднодоступности на три года раньше. А также  выплата ежемесячных надбавок к пенсиям инвалидам ВОВ 1941-1945 годов и приравненным к ним лицам, надбавок  за особые заслуги и компенсаций по трудовому увечью. </t>
  </si>
  <si>
    <t xml:space="preserve">Закон КР "О государственном пенсионном социальном страховании", от 21 июля 1997 года №7, Закона КР «О статусе судей Кыргызской Республики» от 19 января 2010 года №6, постановления Правительства КР «Об утверждении Положения о пенсиях за особые заслуги перед Кыргызской Республики» от 19 февраля 1998 года №82, постановления Правительства КР «О порядке назначения и выплаты пенсий на льготных условиях и размерах компенсаций по трудовому увечью работникам ликвидированных предприятий» от 28 декабря 2001 года №827, Указа Президента КР «О повышении минимального размера пенсии по инвалидности военнослужащим из числа солдат и матросов срочной службы и установлении компенсаций для участников ликвидации последствий аварии на Чернобыльской АЭС и других атомных объектах гражданского или военного назначения» от 27 апреля  2009 года №210, постановления Правительства КР «О выплате пенсий за особые условия труда работникам  летного и летно-испытательного состава открытого Акционерного общества "Национальный авиаперевозчик «Кыргызстан абажолдору» от 23 сентября 2011 года №598.
</t>
  </si>
  <si>
    <r>
      <t xml:space="preserve">Программа 1.
</t>
    </r>
    <r>
      <rPr>
        <i/>
        <sz val="12"/>
        <color theme="1"/>
        <rFont val="Times New Roman"/>
        <family val="1"/>
        <charset val="204"/>
      </rPr>
      <t>Пенсионное обеспечение и компенсации за счет бюджетных средств</t>
    </r>
  </si>
  <si>
    <t xml:space="preserve">                                                  Приложение 1                                                                                 </t>
  </si>
  <si>
    <t xml:space="preserve">                                                              подпись              расшифровка подписи</t>
  </si>
  <si>
    <t>Первый заместитель Председателя</t>
  </si>
  <si>
    <t>Соиспол-нитель</t>
  </si>
  <si>
    <t>Пенсионное обеспечение военнослужащих, выплата сотрудникам органов внутренних дел и членам их семей единовременного пособия</t>
  </si>
  <si>
    <t xml:space="preserve">Приложение 3 </t>
  </si>
  <si>
    <t>Приложение 3</t>
  </si>
  <si>
    <t xml:space="preserve">Приложение 4-1                                                                  </t>
  </si>
  <si>
    <t>2022 год</t>
  </si>
  <si>
    <t>Первый заместитель Председателя ________________________ Г. Джуматаева</t>
  </si>
  <si>
    <t>Приложение 2</t>
  </si>
  <si>
    <t>Управление бюджетной политики  Социального фонда КР</t>
  </si>
  <si>
    <t>Управление бюджетной политики Социального фонда КР.</t>
  </si>
  <si>
    <t>Управление бюджетной политики Социального фонда КР</t>
  </si>
  <si>
    <t>2023 год</t>
  </si>
  <si>
    <t>Стоимость бюджетных программ и мер в разрезе экономической классификации  (бюджетные средства) на очередной бюджетный (2021) год</t>
  </si>
  <si>
    <t>Структура бюджетных программ и мер ССБР по сектору «Государственное социальное страхование» на 2021 - 2023 гг.</t>
  </si>
  <si>
    <t>2019 год факт. поступл.</t>
  </si>
  <si>
    <r>
      <rPr>
        <b/>
        <sz val="12"/>
        <color theme="1"/>
        <rFont val="Times New Roman"/>
        <family val="1"/>
        <charset val="204"/>
      </rPr>
      <t xml:space="preserve">Индикатор результативности </t>
    </r>
    <r>
      <rPr>
        <sz val="12"/>
        <color theme="1"/>
        <rFont val="Times New Roman"/>
        <family val="1"/>
        <charset val="204"/>
      </rPr>
      <t>(</t>
    </r>
    <r>
      <rPr>
        <sz val="12"/>
        <color indexed="8"/>
        <rFont val="Times New Roman"/>
        <family val="1"/>
        <charset val="204"/>
      </rPr>
      <t>целевой индикатор по Программе) снижение численности пенсионеров, получающих пенсии ниже ПМП пенсионера.</t>
    </r>
  </si>
  <si>
    <t>38*</t>
  </si>
  <si>
    <t xml:space="preserve">    * - индикатор результативности на 2020 год установлен на уровне 2019 года из-за возможных долгосрочных экономических последствий пандемии COVID-19 и введенного режима ЧС на всей территории Кыргызской Республики.</t>
  </si>
  <si>
    <t>Количество нарушений по задержке выплаты пенсий, финансируемых за счёт республиканского бюджета.</t>
  </si>
  <si>
    <t>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</si>
</sst>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_р_._-;\-* #,##0_р_._-;_-* &quot;-&quot;_р_._-;_-@_-"/>
    <numFmt numFmtId="165" formatCode="_-* #,##0.00_р_._-;\-* #,##0.00_р_._-;_-* &quot;-&quot;??_р_._-;_-@_-"/>
    <numFmt numFmtId="166" formatCode="#,##0.0"/>
    <numFmt numFmtId="167" formatCode="###,000__;\-###,000__"/>
    <numFmt numFmtId="168" formatCode="##,#00__;\-##,#00__"/>
    <numFmt numFmtId="169" formatCode="###,000__;[Red]\-###,000__"/>
    <numFmt numFmtId="170" formatCode="_-* #,##0.0_р_._-;\-* #,##0.0_р_._-;_-* &quot;-&quot;??_р_._-;_-@_-"/>
    <numFmt numFmtId="171" formatCode="###,000;[Red]\-###,000"/>
  </numFmts>
  <fonts count="23" x14ac:knownFonts="1"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color indexed="8"/>
      <name val="MS Sans Serif"/>
      <family val="2"/>
      <charset val="204"/>
    </font>
    <font>
      <sz val="10"/>
      <name val="Arial Cyr"/>
      <charset val="204"/>
    </font>
    <font>
      <sz val="10"/>
      <name val="Times New Roman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Arial"/>
      <family val="2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4">
    <xf numFmtId="0" fontId="0" fillId="0" borderId="0"/>
    <xf numFmtId="165" fontId="2" fillId="0" borderId="0" applyFont="0" applyFill="0" applyBorder="0" applyAlignment="0" applyProtection="0"/>
    <xf numFmtId="0" fontId="4" fillId="0" borderId="0"/>
    <xf numFmtId="166" fontId="5" fillId="0" borderId="0"/>
    <xf numFmtId="0" fontId="6" fillId="0" borderId="0"/>
    <xf numFmtId="0" fontId="2" fillId="0" borderId="0"/>
    <xf numFmtId="0" fontId="7" fillId="0" borderId="0"/>
    <xf numFmtId="0" fontId="8" fillId="0" borderId="0"/>
    <xf numFmtId="0" fontId="8" fillId="0" borderId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" fillId="0" borderId="0"/>
  </cellStyleXfs>
  <cellXfs count="185">
    <xf numFmtId="0" fontId="0" fillId="0" borderId="0" xfId="0"/>
    <xf numFmtId="0" fontId="9" fillId="0" borderId="0" xfId="0" applyFont="1"/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2" fillId="0" borderId="0" xfId="0" applyFont="1"/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right"/>
    </xf>
    <xf numFmtId="0" fontId="13" fillId="0" borderId="0" xfId="6" applyFont="1" applyAlignment="1">
      <alignment horizontal="center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12" fillId="2" borderId="5" xfId="0" applyFont="1" applyFill="1" applyBorder="1" applyAlignment="1">
      <alignment horizontal="right" vertical="center"/>
    </xf>
    <xf numFmtId="167" fontId="11" fillId="0" borderId="2" xfId="0" applyNumberFormat="1" applyFont="1" applyBorder="1" applyAlignment="1">
      <alignment horizontal="right" vertical="center"/>
    </xf>
    <xf numFmtId="168" fontId="12" fillId="0" borderId="2" xfId="0" applyNumberFormat="1" applyFont="1" applyBorder="1" applyAlignment="1">
      <alignment horizontal="right" vertical="center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168" fontId="12" fillId="0" borderId="6" xfId="0" applyNumberFormat="1" applyFont="1" applyBorder="1" applyAlignment="1">
      <alignment horizontal="right" vertical="center"/>
    </xf>
    <xf numFmtId="0" fontId="12" fillId="2" borderId="6" xfId="5" applyFont="1" applyFill="1" applyBorder="1" applyAlignment="1">
      <alignment horizontal="left" vertical="center" wrapText="1"/>
    </xf>
    <xf numFmtId="168" fontId="12" fillId="0" borderId="1" xfId="0" applyNumberFormat="1" applyFont="1" applyBorder="1" applyAlignment="1">
      <alignment horizontal="right" vertical="center"/>
    </xf>
    <xf numFmtId="0" fontId="14" fillId="0" borderId="0" xfId="6" applyFont="1"/>
    <xf numFmtId="0" fontId="15" fillId="0" borderId="0" xfId="6" applyFont="1" applyAlignment="1">
      <alignment horizontal="center"/>
    </xf>
    <xf numFmtId="0" fontId="14" fillId="0" borderId="0" xfId="6" applyFont="1" applyAlignment="1">
      <alignment horizontal="right"/>
    </xf>
    <xf numFmtId="0" fontId="15" fillId="0" borderId="0" xfId="6" applyFont="1"/>
    <xf numFmtId="0" fontId="14" fillId="0" borderId="4" xfId="6" applyFont="1" applyBorder="1" applyAlignment="1">
      <alignment horizontal="center"/>
    </xf>
    <xf numFmtId="0" fontId="14" fillId="0" borderId="1" xfId="6" applyFont="1" applyBorder="1" applyAlignment="1">
      <alignment horizontal="center" wrapText="1"/>
    </xf>
    <xf numFmtId="0" fontId="15" fillId="0" borderId="2" xfId="6" applyFont="1" applyBorder="1" applyAlignment="1">
      <alignment horizontal="center" vertical="center" wrapText="1"/>
    </xf>
    <xf numFmtId="0" fontId="15" fillId="0" borderId="9" xfId="6" applyFont="1" applyBorder="1" applyAlignment="1">
      <alignment horizontal="center" vertical="center" wrapText="1"/>
    </xf>
    <xf numFmtId="0" fontId="15" fillId="0" borderId="1" xfId="6" applyFont="1" applyBorder="1" applyAlignment="1">
      <alignment horizontal="center" vertical="center" textRotation="90" wrapText="1"/>
    </xf>
    <xf numFmtId="0" fontId="14" fillId="0" borderId="1" xfId="6" applyFont="1" applyBorder="1" applyAlignment="1">
      <alignment horizontal="center" vertical="center" textRotation="90" wrapText="1"/>
    </xf>
    <xf numFmtId="167" fontId="11" fillId="0" borderId="3" xfId="0" applyNumberFormat="1" applyFont="1" applyBorder="1" applyAlignment="1">
      <alignment horizontal="right" vertical="center"/>
    </xf>
    <xf numFmtId="0" fontId="11" fillId="2" borderId="1" xfId="6" applyFont="1" applyFill="1" applyBorder="1" applyAlignment="1">
      <alignment vertical="center" wrapText="1"/>
    </xf>
    <xf numFmtId="0" fontId="14" fillId="0" borderId="1" xfId="6" applyFont="1" applyBorder="1"/>
    <xf numFmtId="0" fontId="14" fillId="0" borderId="1" xfId="6" applyNumberFormat="1" applyFont="1" applyBorder="1" applyAlignment="1">
      <alignment horizontal="center"/>
    </xf>
    <xf numFmtId="0" fontId="14" fillId="3" borderId="1" xfId="6" applyNumberFormat="1" applyFont="1" applyFill="1" applyBorder="1" applyAlignment="1">
      <alignment horizontal="center"/>
    </xf>
    <xf numFmtId="0" fontId="14" fillId="0" borderId="1" xfId="6" applyNumberFormat="1" applyFont="1" applyBorder="1"/>
    <xf numFmtId="0" fontId="11" fillId="2" borderId="5" xfId="6" applyFont="1" applyFill="1" applyBorder="1" applyAlignment="1">
      <alignment vertical="center" wrapText="1"/>
    </xf>
    <xf numFmtId="0" fontId="14" fillId="2" borderId="1" xfId="6" applyFont="1" applyFill="1" applyBorder="1"/>
    <xf numFmtId="166" fontId="14" fillId="2" borderId="1" xfId="6" applyNumberFormat="1" applyFont="1" applyFill="1" applyBorder="1" applyAlignment="1">
      <alignment horizontal="center"/>
    </xf>
    <xf numFmtId="166" fontId="15" fillId="2" borderId="1" xfId="6" applyNumberFormat="1" applyFont="1" applyFill="1" applyBorder="1" applyAlignment="1">
      <alignment horizontal="center"/>
    </xf>
    <xf numFmtId="167" fontId="11" fillId="0" borderId="2" xfId="0" applyNumberFormat="1" applyFont="1" applyFill="1" applyBorder="1" applyAlignment="1">
      <alignment horizontal="right" vertical="center"/>
    </xf>
    <xf numFmtId="168" fontId="12" fillId="0" borderId="6" xfId="0" applyNumberFormat="1" applyFont="1" applyFill="1" applyBorder="1" applyAlignment="1">
      <alignment horizontal="right" vertical="center"/>
    </xf>
    <xf numFmtId="166" fontId="15" fillId="0" borderId="1" xfId="6" applyNumberFormat="1" applyFont="1" applyFill="1" applyBorder="1" applyAlignment="1">
      <alignment horizontal="right"/>
    </xf>
    <xf numFmtId="0" fontId="14" fillId="0" borderId="0" xfId="6" applyFont="1" applyFill="1"/>
    <xf numFmtId="166" fontId="14" fillId="0" borderId="1" xfId="6" applyNumberFormat="1" applyFont="1" applyBorder="1" applyAlignment="1">
      <alignment horizontal="right"/>
    </xf>
    <xf numFmtId="166" fontId="14" fillId="2" borderId="1" xfId="6" applyNumberFormat="1" applyFont="1" applyFill="1" applyBorder="1" applyAlignment="1">
      <alignment horizontal="right"/>
    </xf>
    <xf numFmtId="0" fontId="12" fillId="2" borderId="1" xfId="6" applyFont="1" applyFill="1" applyBorder="1" applyAlignment="1">
      <alignment vertical="center" wrapText="1"/>
    </xf>
    <xf numFmtId="0" fontId="11" fillId="2" borderId="2" xfId="6" applyFont="1" applyFill="1" applyBorder="1" applyAlignment="1">
      <alignment vertical="center" wrapText="1"/>
    </xf>
    <xf numFmtId="0" fontId="14" fillId="4" borderId="1" xfId="6" applyFont="1" applyFill="1" applyBorder="1"/>
    <xf numFmtId="166" fontId="15" fillId="4" borderId="1" xfId="6" applyNumberFormat="1" applyFont="1" applyFill="1" applyBorder="1" applyAlignment="1">
      <alignment horizontal="right"/>
    </xf>
    <xf numFmtId="0" fontId="14" fillId="4" borderId="0" xfId="6" applyFont="1" applyFill="1"/>
    <xf numFmtId="166" fontId="14" fillId="0" borderId="0" xfId="6" applyNumberFormat="1" applyFont="1"/>
    <xf numFmtId="166" fontId="12" fillId="0" borderId="1" xfId="0" applyNumberFormat="1" applyFont="1" applyBorder="1" applyAlignment="1">
      <alignment horizontal="right" vertical="center"/>
    </xf>
    <xf numFmtId="166" fontId="11" fillId="0" borderId="1" xfId="0" applyNumberFormat="1" applyFont="1" applyBorder="1" applyAlignment="1">
      <alignment horizontal="right"/>
    </xf>
    <xf numFmtId="0" fontId="11" fillId="2" borderId="0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9" fillId="0" borderId="1" xfId="0" applyFont="1" applyBorder="1"/>
    <xf numFmtId="0" fontId="11" fillId="2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16" fillId="0" borderId="0" xfId="0" applyFont="1"/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1" xfId="5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168" fontId="16" fillId="0" borderId="1" xfId="0" applyNumberFormat="1" applyFont="1" applyBorder="1" applyAlignment="1">
      <alignment horizontal="right" vertical="center"/>
    </xf>
    <xf numFmtId="0" fontId="16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horizontal="left" vertical="center" wrapText="1"/>
    </xf>
    <xf numFmtId="166" fontId="17" fillId="2" borderId="1" xfId="0" applyNumberFormat="1" applyFont="1" applyFill="1" applyBorder="1" applyAlignment="1">
      <alignment horizontal="right" vertical="center" wrapText="1"/>
    </xf>
    <xf numFmtId="0" fontId="16" fillId="2" borderId="1" xfId="0" applyFont="1" applyFill="1" applyBorder="1"/>
    <xf numFmtId="166" fontId="16" fillId="2" borderId="1" xfId="0" applyNumberFormat="1" applyFont="1" applyFill="1" applyBorder="1" applyAlignment="1">
      <alignment vertical="center" wrapText="1"/>
    </xf>
    <xf numFmtId="0" fontId="17" fillId="0" borderId="0" xfId="0" applyFont="1"/>
    <xf numFmtId="0" fontId="17" fillId="0" borderId="0" xfId="0" applyFont="1" applyAlignment="1">
      <alignment horizontal="center"/>
    </xf>
    <xf numFmtId="169" fontId="17" fillId="0" borderId="0" xfId="0" applyNumberFormat="1" applyFont="1" applyAlignment="1">
      <alignment horizontal="center"/>
    </xf>
    <xf numFmtId="168" fontId="17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6" fillId="2" borderId="0" xfId="0" applyFont="1" applyFill="1" applyAlignment="1">
      <alignment horizontal="left" vertical="center"/>
    </xf>
    <xf numFmtId="0" fontId="16" fillId="0" borderId="0" xfId="0" applyFont="1" applyAlignment="1">
      <alignment horizontal="left" vertical="center"/>
    </xf>
    <xf numFmtId="170" fontId="16" fillId="0" borderId="0" xfId="1" applyNumberFormat="1" applyFont="1" applyAlignment="1">
      <alignment vertical="center"/>
    </xf>
    <xf numFmtId="0" fontId="16" fillId="2" borderId="0" xfId="0" applyFont="1" applyFill="1" applyAlignment="1">
      <alignment horizontal="left"/>
    </xf>
    <xf numFmtId="0" fontId="16" fillId="0" borderId="0" xfId="0" applyFont="1" applyBorder="1"/>
    <xf numFmtId="0" fontId="11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0" borderId="1" xfId="0" applyFont="1" applyBorder="1"/>
    <xf numFmtId="167" fontId="16" fillId="0" borderId="1" xfId="0" applyNumberFormat="1" applyFont="1" applyBorder="1" applyAlignment="1">
      <alignment horizontal="right" vertical="center"/>
    </xf>
    <xf numFmtId="0" fontId="16" fillId="0" borderId="1" xfId="0" applyFont="1" applyBorder="1" applyAlignment="1">
      <alignment horizontal="left" vertical="center" wrapText="1"/>
    </xf>
    <xf numFmtId="166" fontId="16" fillId="0" borderId="1" xfId="0" applyNumberFormat="1" applyFont="1" applyBorder="1" applyAlignment="1">
      <alignment horizontal="right" vertical="center"/>
    </xf>
    <xf numFmtId="166" fontId="16" fillId="0" borderId="1" xfId="0" applyNumberFormat="1" applyFont="1" applyBorder="1" applyAlignment="1">
      <alignment horizontal="right"/>
    </xf>
    <xf numFmtId="0" fontId="16" fillId="0" borderId="0" xfId="0" applyFont="1" applyAlignment="1">
      <alignment horizontal="right"/>
    </xf>
    <xf numFmtId="0" fontId="19" fillId="2" borderId="1" xfId="0" applyFont="1" applyFill="1" applyBorder="1" applyAlignment="1">
      <alignment vertical="center" wrapText="1"/>
    </xf>
    <xf numFmtId="0" fontId="17" fillId="0" borderId="0" xfId="0" applyFont="1" applyAlignment="1">
      <alignment horizontal="left"/>
    </xf>
    <xf numFmtId="0" fontId="12" fillId="2" borderId="5" xfId="6" applyFont="1" applyFill="1" applyBorder="1" applyAlignment="1">
      <alignment vertical="center" wrapText="1"/>
    </xf>
    <xf numFmtId="0" fontId="14" fillId="0" borderId="1" xfId="6" applyFont="1" applyBorder="1" applyAlignment="1">
      <alignment horizontal="center" vertical="center" wrapText="1"/>
    </xf>
    <xf numFmtId="166" fontId="15" fillId="2" borderId="1" xfId="6" applyNumberFormat="1" applyFont="1" applyFill="1" applyBorder="1" applyAlignment="1">
      <alignment horizontal="center" vertical="center"/>
    </xf>
    <xf numFmtId="166" fontId="14" fillId="0" borderId="1" xfId="6" applyNumberFormat="1" applyFont="1" applyFill="1" applyBorder="1" applyAlignment="1">
      <alignment horizontal="right" vertical="center"/>
    </xf>
    <xf numFmtId="166" fontId="15" fillId="2" borderId="1" xfId="6" applyNumberFormat="1" applyFont="1" applyFill="1" applyBorder="1" applyAlignment="1">
      <alignment vertical="center"/>
    </xf>
    <xf numFmtId="171" fontId="17" fillId="2" borderId="0" xfId="0" applyNumberFormat="1" applyFont="1" applyFill="1" applyBorder="1" applyAlignment="1">
      <alignment horizontal="left" vertical="center" wrapText="1"/>
    </xf>
    <xf numFmtId="0" fontId="20" fillId="0" borderId="0" xfId="0" applyFont="1" applyAlignment="1">
      <alignment wrapText="1"/>
    </xf>
    <xf numFmtId="0" fontId="16" fillId="0" borderId="0" xfId="0" applyFont="1" applyBorder="1" applyAlignment="1">
      <alignment horizontal="left" vertical="center"/>
    </xf>
    <xf numFmtId="0" fontId="16" fillId="2" borderId="1" xfId="0" applyFont="1" applyFill="1" applyBorder="1" applyAlignment="1">
      <alignment horizontal="center" vertical="center" wrapText="1"/>
    </xf>
    <xf numFmtId="167" fontId="17" fillId="0" borderId="1" xfId="0" applyNumberFormat="1" applyFont="1" applyBorder="1" applyAlignment="1">
      <alignment horizontal="right" vertical="center"/>
    </xf>
    <xf numFmtId="0" fontId="16" fillId="2" borderId="1" xfId="0" applyFont="1" applyFill="1" applyBorder="1" applyAlignment="1">
      <alignment horizontal="right" vertical="center"/>
    </xf>
    <xf numFmtId="0" fontId="17" fillId="2" borderId="1" xfId="0" applyFont="1" applyFill="1" applyBorder="1" applyAlignment="1">
      <alignment horizontal="right" vertical="center"/>
    </xf>
    <xf numFmtId="164" fontId="17" fillId="2" borderId="1" xfId="0" applyNumberFormat="1" applyFont="1" applyFill="1" applyBorder="1" applyAlignment="1">
      <alignment vertical="center" wrapText="1"/>
    </xf>
    <xf numFmtId="0" fontId="16" fillId="2" borderId="1" xfId="5" applyFont="1" applyFill="1" applyBorder="1" applyAlignment="1">
      <alignment vertical="center" wrapText="1"/>
    </xf>
    <xf numFmtId="0" fontId="16" fillId="2" borderId="1" xfId="5" applyFont="1" applyFill="1" applyBorder="1" applyAlignment="1">
      <alignment horizontal="left" vertical="center" wrapText="1"/>
    </xf>
    <xf numFmtId="49" fontId="17" fillId="2" borderId="1" xfId="0" applyNumberFormat="1" applyFont="1" applyFill="1" applyBorder="1" applyAlignment="1">
      <alignment vertical="center"/>
    </xf>
    <xf numFmtId="49" fontId="16" fillId="2" borderId="1" xfId="0" applyNumberFormat="1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166" fontId="17" fillId="2" borderId="1" xfId="0" applyNumberFormat="1" applyFont="1" applyFill="1" applyBorder="1"/>
    <xf numFmtId="0" fontId="20" fillId="0" borderId="0" xfId="0" applyFont="1" applyBorder="1" applyAlignment="1"/>
    <xf numFmtId="0" fontId="20" fillId="0" borderId="0" xfId="0" applyFont="1" applyBorder="1" applyAlignment="1">
      <alignment wrapText="1"/>
    </xf>
    <xf numFmtId="166" fontId="16" fillId="0" borderId="0" xfId="0" applyNumberFormat="1" applyFont="1" applyBorder="1" applyAlignment="1">
      <alignment horizontal="right" vertical="center"/>
    </xf>
    <xf numFmtId="166" fontId="16" fillId="0" borderId="0" xfId="0" applyNumberFormat="1" applyFont="1" applyBorder="1" applyAlignment="1">
      <alignment horizontal="right"/>
    </xf>
    <xf numFmtId="0" fontId="21" fillId="0" borderId="0" xfId="6" applyFont="1"/>
    <xf numFmtId="166" fontId="21" fillId="0" borderId="0" xfId="6" applyNumberFormat="1" applyFont="1"/>
    <xf numFmtId="0" fontId="12" fillId="2" borderId="0" xfId="6" applyFont="1" applyFill="1" applyBorder="1" applyAlignment="1">
      <alignment vertical="center" wrapText="1"/>
    </xf>
    <xf numFmtId="0" fontId="14" fillId="2" borderId="0" xfId="6" applyFont="1" applyFill="1" applyBorder="1"/>
    <xf numFmtId="166" fontId="15" fillId="2" borderId="0" xfId="6" applyNumberFormat="1" applyFont="1" applyFill="1" applyBorder="1" applyAlignment="1">
      <alignment horizontal="right"/>
    </xf>
    <xf numFmtId="0" fontId="14" fillId="2" borderId="0" xfId="6" applyFont="1" applyFill="1"/>
    <xf numFmtId="167" fontId="11" fillId="0" borderId="1" xfId="0" applyNumberFormat="1" applyFont="1" applyBorder="1" applyAlignment="1">
      <alignment horizontal="right" vertical="center"/>
    </xf>
    <xf numFmtId="49" fontId="17" fillId="2" borderId="1" xfId="0" applyNumberFormat="1" applyFont="1" applyFill="1" applyBorder="1" applyAlignment="1">
      <alignment horizontal="center" vertical="center"/>
    </xf>
    <xf numFmtId="49" fontId="16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7" fillId="0" borderId="1" xfId="5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6" fillId="0" borderId="11" xfId="0" applyFont="1" applyBorder="1"/>
    <xf numFmtId="0" fontId="20" fillId="0" borderId="11" xfId="0" applyFont="1" applyBorder="1" applyAlignment="1"/>
    <xf numFmtId="0" fontId="20" fillId="0" borderId="11" xfId="0" applyFont="1" applyBorder="1" applyAlignment="1">
      <alignment wrapText="1"/>
    </xf>
    <xf numFmtId="0" fontId="22" fillId="0" borderId="11" xfId="0" applyFont="1" applyBorder="1"/>
    <xf numFmtId="0" fontId="16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textRotation="90" wrapText="1"/>
    </xf>
    <xf numFmtId="0" fontId="17" fillId="2" borderId="1" xfId="0" applyFont="1" applyFill="1" applyBorder="1" applyAlignment="1">
      <alignment horizontal="center" vertical="center" wrapText="1"/>
    </xf>
    <xf numFmtId="0" fontId="17" fillId="0" borderId="1" xfId="5" applyFont="1" applyBorder="1" applyAlignment="1">
      <alignment horizontal="center" vertical="center" wrapText="1"/>
    </xf>
    <xf numFmtId="0" fontId="16" fillId="0" borderId="0" xfId="0" applyFont="1" applyAlignment="1">
      <alignment horizontal="right" vertical="center" wrapText="1"/>
    </xf>
    <xf numFmtId="171" fontId="17" fillId="2" borderId="0" xfId="0" applyNumberFormat="1" applyFont="1" applyFill="1" applyBorder="1" applyAlignment="1">
      <alignment horizontal="left" vertical="center" wrapText="1"/>
    </xf>
    <xf numFmtId="0" fontId="20" fillId="0" borderId="0" xfId="0" applyFont="1" applyAlignment="1">
      <alignment wrapText="1"/>
    </xf>
    <xf numFmtId="0" fontId="17" fillId="2" borderId="1" xfId="0" applyFont="1" applyFill="1" applyBorder="1" applyAlignment="1">
      <alignment vertical="center"/>
    </xf>
    <xf numFmtId="166" fontId="17" fillId="2" borderId="1" xfId="0" applyNumberFormat="1" applyFont="1" applyFill="1" applyBorder="1"/>
    <xf numFmtId="0" fontId="17" fillId="2" borderId="1" xfId="0" applyFont="1" applyFill="1" applyBorder="1" applyAlignment="1">
      <alignment horizontal="center" vertical="center" textRotation="90" wrapText="1"/>
    </xf>
    <xf numFmtId="0" fontId="20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20" fillId="0" borderId="5" xfId="0" applyFont="1" applyBorder="1"/>
    <xf numFmtId="0" fontId="20" fillId="0" borderId="8" xfId="0" applyFont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vertical="top" wrapText="1"/>
    </xf>
    <xf numFmtId="0" fontId="12" fillId="0" borderId="7" xfId="0" applyFont="1" applyBorder="1" applyAlignment="1">
      <alignment vertical="top" wrapText="1"/>
    </xf>
    <xf numFmtId="0" fontId="12" fillId="0" borderId="8" xfId="0" applyFont="1" applyBorder="1" applyAlignment="1">
      <alignment vertical="top" wrapText="1"/>
    </xf>
    <xf numFmtId="0" fontId="12" fillId="0" borderId="0" xfId="0" applyFont="1" applyAlignment="1">
      <alignment horizontal="right" vertical="center" wrapText="1"/>
    </xf>
    <xf numFmtId="0" fontId="14" fillId="0" borderId="0" xfId="6" applyFont="1" applyAlignment="1">
      <alignment horizontal="right" vertical="center" wrapText="1"/>
    </xf>
    <xf numFmtId="0" fontId="15" fillId="0" borderId="4" xfId="6" applyFont="1" applyBorder="1" applyAlignment="1">
      <alignment horizontal="left"/>
    </xf>
  </cellXfs>
  <cellStyles count="14">
    <cellStyle name="Normal 4" xfId="3"/>
    <cellStyle name="Normal_Sheet1" xfId="4"/>
    <cellStyle name="Обычный" xfId="0" builtinId="0"/>
    <cellStyle name="Обычный 2" xfId="5"/>
    <cellStyle name="Обычный 2 2" xfId="13"/>
    <cellStyle name="Обычный 3" xfId="6"/>
    <cellStyle name="Обычный 4" xfId="7"/>
    <cellStyle name="Обычный 5" xfId="8"/>
    <cellStyle name="Обычный 6" xfId="2"/>
    <cellStyle name="Процентный 2" xfId="9"/>
    <cellStyle name="Процентный 3" xfId="10"/>
    <cellStyle name="Финансовый" xfId="1" builtinId="3"/>
    <cellStyle name="Финансовый 2" xfId="11"/>
    <cellStyle name="Финансовый 3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7"/>
  <sheetViews>
    <sheetView topLeftCell="F6" zoomScaleNormal="100" zoomScaleSheetLayoutView="55" zoomScalePageLayoutView="80" workbookViewId="0">
      <selection activeCell="M41" sqref="M41"/>
    </sheetView>
  </sheetViews>
  <sheetFormatPr defaultRowHeight="15.75" x14ac:dyDescent="0.25"/>
  <cols>
    <col min="1" max="1" width="6.5703125" style="57" customWidth="1"/>
    <col min="2" max="2" width="5.5703125" style="57" customWidth="1"/>
    <col min="3" max="3" width="6" style="57" customWidth="1"/>
    <col min="4" max="4" width="49.85546875" style="57" customWidth="1"/>
    <col min="5" max="5" width="16.85546875" style="57" customWidth="1"/>
    <col min="6" max="6" width="17.7109375" style="57" customWidth="1"/>
    <col min="7" max="7" width="12.85546875" style="57" customWidth="1"/>
    <col min="8" max="8" width="14.7109375" style="57" customWidth="1"/>
    <col min="9" max="9" width="14.5703125" style="57" customWidth="1"/>
    <col min="10" max="10" width="14.7109375" style="57" customWidth="1"/>
    <col min="11" max="11" width="14.5703125" style="57" customWidth="1"/>
    <col min="12" max="12" width="14.7109375" style="57" customWidth="1"/>
    <col min="13" max="13" width="48.140625" style="57" customWidth="1"/>
    <col min="14" max="14" width="7" style="57" customWidth="1"/>
    <col min="15" max="15" width="11.42578125" style="57" customWidth="1"/>
    <col min="16" max="16" width="8.7109375" style="57" customWidth="1"/>
    <col min="17" max="18" width="8.85546875" style="57" customWidth="1"/>
    <col min="19" max="19" width="8.7109375" style="57" customWidth="1"/>
    <col min="20" max="16384" width="9.140625" style="57"/>
  </cols>
  <sheetData>
    <row r="1" spans="1:19" ht="53.25" customHeight="1" x14ac:dyDescent="0.25">
      <c r="M1" s="58"/>
      <c r="N1" s="139" t="s">
        <v>126</v>
      </c>
      <c r="O1" s="139"/>
      <c r="P1" s="139"/>
      <c r="Q1" s="139"/>
      <c r="R1" s="139"/>
      <c r="S1" s="139"/>
    </row>
    <row r="2" spans="1:19" x14ac:dyDescent="0.25">
      <c r="A2" s="59" t="s">
        <v>142</v>
      </c>
    </row>
    <row r="3" spans="1:19" ht="15.75" customHeight="1" x14ac:dyDescent="0.25">
      <c r="A3" s="57" t="s">
        <v>100</v>
      </c>
    </row>
    <row r="4" spans="1:19" ht="6.75" customHeight="1" x14ac:dyDescent="0.25">
      <c r="D4" s="60"/>
      <c r="E4" s="60"/>
      <c r="F4" s="60"/>
      <c r="G4" s="60"/>
      <c r="H4" s="60"/>
      <c r="I4" s="60"/>
    </row>
    <row r="5" spans="1:19" ht="21" customHeight="1" x14ac:dyDescent="0.25">
      <c r="A5" s="136" t="s">
        <v>2</v>
      </c>
      <c r="B5" s="136" t="s">
        <v>3</v>
      </c>
      <c r="C5" s="136" t="s">
        <v>4</v>
      </c>
      <c r="D5" s="137" t="s">
        <v>5</v>
      </c>
      <c r="E5" s="138" t="s">
        <v>77</v>
      </c>
      <c r="F5" s="138" t="s">
        <v>76</v>
      </c>
      <c r="G5" s="138" t="s">
        <v>129</v>
      </c>
      <c r="H5" s="137" t="s">
        <v>50</v>
      </c>
      <c r="I5" s="137"/>
      <c r="J5" s="145"/>
      <c r="K5" s="145"/>
      <c r="L5" s="145"/>
      <c r="M5" s="137" t="s">
        <v>6</v>
      </c>
      <c r="N5" s="144" t="s">
        <v>94</v>
      </c>
      <c r="O5" s="137" t="s">
        <v>8</v>
      </c>
      <c r="P5" s="137" t="s">
        <v>9</v>
      </c>
      <c r="Q5" s="137"/>
      <c r="R5" s="137"/>
      <c r="S5" s="137"/>
    </row>
    <row r="6" spans="1:19" ht="13.5" customHeight="1" x14ac:dyDescent="0.25">
      <c r="A6" s="136"/>
      <c r="B6" s="136"/>
      <c r="C6" s="136"/>
      <c r="D6" s="137"/>
      <c r="E6" s="138"/>
      <c r="F6" s="138"/>
      <c r="G6" s="138"/>
      <c r="H6" s="145"/>
      <c r="I6" s="145"/>
      <c r="J6" s="145"/>
      <c r="K6" s="145"/>
      <c r="L6" s="145"/>
      <c r="M6" s="137"/>
      <c r="N6" s="144"/>
      <c r="O6" s="137"/>
      <c r="P6" s="137"/>
      <c r="Q6" s="137"/>
      <c r="R6" s="137"/>
      <c r="S6" s="137"/>
    </row>
    <row r="7" spans="1:19" ht="54" customHeight="1" x14ac:dyDescent="0.25">
      <c r="A7" s="136"/>
      <c r="B7" s="136"/>
      <c r="C7" s="136"/>
      <c r="D7" s="137"/>
      <c r="E7" s="138"/>
      <c r="F7" s="138"/>
      <c r="G7" s="138"/>
      <c r="H7" s="61" t="s">
        <v>143</v>
      </c>
      <c r="I7" s="61" t="s">
        <v>96</v>
      </c>
      <c r="J7" s="62" t="s">
        <v>97</v>
      </c>
      <c r="K7" s="62" t="s">
        <v>134</v>
      </c>
      <c r="L7" s="62" t="s">
        <v>140</v>
      </c>
      <c r="M7" s="137"/>
      <c r="N7" s="144"/>
      <c r="O7" s="61" t="s">
        <v>95</v>
      </c>
      <c r="P7" s="61" t="s">
        <v>96</v>
      </c>
      <c r="Q7" s="129" t="s">
        <v>97</v>
      </c>
      <c r="R7" s="129" t="s">
        <v>134</v>
      </c>
      <c r="S7" s="129" t="s">
        <v>140</v>
      </c>
    </row>
    <row r="8" spans="1:19" ht="81" hidden="1" customHeight="1" x14ac:dyDescent="0.25">
      <c r="A8" s="105">
        <v>1</v>
      </c>
      <c r="B8" s="106"/>
      <c r="C8" s="107">
        <v>0</v>
      </c>
      <c r="D8" s="63" t="s">
        <v>78</v>
      </c>
      <c r="E8" s="63"/>
      <c r="F8" s="63"/>
      <c r="G8" s="63"/>
      <c r="H8" s="108">
        <v>0</v>
      </c>
      <c r="I8" s="108">
        <v>0</v>
      </c>
      <c r="J8" s="108">
        <v>0</v>
      </c>
      <c r="K8" s="108">
        <v>0</v>
      </c>
      <c r="L8" s="108">
        <v>0</v>
      </c>
      <c r="M8" s="68" t="s">
        <v>10</v>
      </c>
      <c r="N8" s="62" t="s">
        <v>11</v>
      </c>
      <c r="O8" s="108">
        <v>0</v>
      </c>
      <c r="P8" s="108">
        <v>0</v>
      </c>
      <c r="Q8" s="108">
        <v>0</v>
      </c>
      <c r="R8" s="108">
        <v>0</v>
      </c>
      <c r="S8" s="108">
        <v>0</v>
      </c>
    </row>
    <row r="9" spans="1:19" ht="18" hidden="1" customHeight="1" x14ac:dyDescent="0.25">
      <c r="A9" s="105">
        <v>1</v>
      </c>
      <c r="B9" s="66">
        <v>1</v>
      </c>
      <c r="C9" s="106">
        <v>0</v>
      </c>
      <c r="D9" s="109" t="s">
        <v>12</v>
      </c>
      <c r="E9" s="63"/>
      <c r="F9" s="63"/>
      <c r="G9" s="63"/>
      <c r="H9" s="108">
        <v>0</v>
      </c>
      <c r="I9" s="108">
        <v>0</v>
      </c>
      <c r="J9" s="108">
        <v>0</v>
      </c>
      <c r="K9" s="108">
        <v>0</v>
      </c>
      <c r="L9" s="108">
        <v>0</v>
      </c>
      <c r="M9" s="64" t="s">
        <v>13</v>
      </c>
      <c r="N9" s="104" t="s">
        <v>14</v>
      </c>
      <c r="O9" s="108">
        <v>0</v>
      </c>
      <c r="P9" s="108">
        <v>0</v>
      </c>
      <c r="Q9" s="108">
        <v>0</v>
      </c>
      <c r="R9" s="108">
        <v>0</v>
      </c>
      <c r="S9" s="108">
        <v>0</v>
      </c>
    </row>
    <row r="10" spans="1:19" ht="33.75" hidden="1" customHeight="1" x14ac:dyDescent="0.25">
      <c r="A10" s="105">
        <v>1</v>
      </c>
      <c r="B10" s="66">
        <v>2</v>
      </c>
      <c r="C10" s="106">
        <v>0</v>
      </c>
      <c r="D10" s="110" t="s">
        <v>15</v>
      </c>
      <c r="E10" s="63"/>
      <c r="F10" s="63"/>
      <c r="G10" s="63"/>
      <c r="H10" s="108">
        <v>0</v>
      </c>
      <c r="I10" s="108">
        <v>0</v>
      </c>
      <c r="J10" s="108">
        <v>0</v>
      </c>
      <c r="K10" s="108">
        <v>0</v>
      </c>
      <c r="L10" s="108">
        <v>0</v>
      </c>
      <c r="M10" s="64" t="s">
        <v>16</v>
      </c>
      <c r="N10" s="104" t="s">
        <v>11</v>
      </c>
      <c r="O10" s="108">
        <v>0</v>
      </c>
      <c r="P10" s="108">
        <v>0</v>
      </c>
      <c r="Q10" s="108">
        <v>0</v>
      </c>
      <c r="R10" s="108">
        <v>0</v>
      </c>
      <c r="S10" s="108">
        <v>0</v>
      </c>
    </row>
    <row r="11" spans="1:19" ht="37.5" hidden="1" customHeight="1" x14ac:dyDescent="0.25">
      <c r="A11" s="105">
        <v>1</v>
      </c>
      <c r="B11" s="66">
        <v>3</v>
      </c>
      <c r="C11" s="106">
        <v>0</v>
      </c>
      <c r="D11" s="110" t="s">
        <v>17</v>
      </c>
      <c r="E11" s="63"/>
      <c r="F11" s="63"/>
      <c r="G11" s="63"/>
      <c r="H11" s="108">
        <v>0</v>
      </c>
      <c r="I11" s="108">
        <v>0</v>
      </c>
      <c r="J11" s="108">
        <v>0</v>
      </c>
      <c r="K11" s="108">
        <v>0</v>
      </c>
      <c r="L11" s="108">
        <v>0</v>
      </c>
      <c r="M11" s="64" t="s">
        <v>18</v>
      </c>
      <c r="N11" s="104" t="s">
        <v>11</v>
      </c>
      <c r="O11" s="108">
        <v>0</v>
      </c>
      <c r="P11" s="108">
        <v>0</v>
      </c>
      <c r="Q11" s="108">
        <v>0</v>
      </c>
      <c r="R11" s="108">
        <v>0</v>
      </c>
      <c r="S11" s="108">
        <v>0</v>
      </c>
    </row>
    <row r="12" spans="1:19" ht="51.75" hidden="1" customHeight="1" x14ac:dyDescent="0.25">
      <c r="A12" s="105">
        <v>1</v>
      </c>
      <c r="B12" s="66">
        <v>4</v>
      </c>
      <c r="C12" s="106">
        <v>0</v>
      </c>
      <c r="D12" s="110" t="s">
        <v>19</v>
      </c>
      <c r="E12" s="63"/>
      <c r="F12" s="63"/>
      <c r="G12" s="63"/>
      <c r="H12" s="108">
        <v>0</v>
      </c>
      <c r="I12" s="108">
        <v>0</v>
      </c>
      <c r="J12" s="108">
        <v>0</v>
      </c>
      <c r="K12" s="108">
        <v>0</v>
      </c>
      <c r="L12" s="108">
        <v>0</v>
      </c>
      <c r="M12" s="64" t="s">
        <v>20</v>
      </c>
      <c r="N12" s="104" t="s">
        <v>21</v>
      </c>
      <c r="O12" s="108">
        <v>0</v>
      </c>
      <c r="P12" s="108">
        <v>0</v>
      </c>
      <c r="Q12" s="108">
        <v>0</v>
      </c>
      <c r="R12" s="108">
        <v>0</v>
      </c>
      <c r="S12" s="108">
        <v>0</v>
      </c>
    </row>
    <row r="13" spans="1:19" ht="51" hidden="1" customHeight="1" x14ac:dyDescent="0.25">
      <c r="A13" s="105">
        <v>1</v>
      </c>
      <c r="B13" s="66">
        <v>5</v>
      </c>
      <c r="C13" s="106">
        <v>0</v>
      </c>
      <c r="D13" s="110" t="s">
        <v>22</v>
      </c>
      <c r="E13" s="63"/>
      <c r="F13" s="63"/>
      <c r="G13" s="63"/>
      <c r="H13" s="108">
        <v>0</v>
      </c>
      <c r="I13" s="108">
        <v>0</v>
      </c>
      <c r="J13" s="108">
        <v>0</v>
      </c>
      <c r="K13" s="108">
        <v>0</v>
      </c>
      <c r="L13" s="108">
        <v>0</v>
      </c>
      <c r="M13" s="64" t="s">
        <v>51</v>
      </c>
      <c r="N13" s="104" t="s">
        <v>23</v>
      </c>
      <c r="O13" s="108">
        <v>0</v>
      </c>
      <c r="P13" s="108">
        <v>0</v>
      </c>
      <c r="Q13" s="108">
        <v>0</v>
      </c>
      <c r="R13" s="108">
        <v>0</v>
      </c>
      <c r="S13" s="108">
        <v>0</v>
      </c>
    </row>
    <row r="14" spans="1:19" ht="68.25" hidden="1" customHeight="1" x14ac:dyDescent="0.25">
      <c r="A14" s="105">
        <v>1</v>
      </c>
      <c r="B14" s="66">
        <v>6</v>
      </c>
      <c r="C14" s="106">
        <v>0</v>
      </c>
      <c r="D14" s="67" t="s">
        <v>24</v>
      </c>
      <c r="E14" s="63"/>
      <c r="F14" s="63"/>
      <c r="G14" s="63"/>
      <c r="H14" s="108">
        <v>0</v>
      </c>
      <c r="I14" s="108">
        <v>0</v>
      </c>
      <c r="J14" s="108">
        <v>0</v>
      </c>
      <c r="K14" s="108">
        <v>0</v>
      </c>
      <c r="L14" s="108">
        <v>0</v>
      </c>
      <c r="M14" s="64" t="s">
        <v>52</v>
      </c>
      <c r="N14" s="104" t="s">
        <v>11</v>
      </c>
      <c r="O14" s="108">
        <v>0</v>
      </c>
      <c r="P14" s="108">
        <v>0</v>
      </c>
      <c r="Q14" s="108">
        <v>0</v>
      </c>
      <c r="R14" s="108">
        <v>0</v>
      </c>
      <c r="S14" s="108">
        <v>0</v>
      </c>
    </row>
    <row r="15" spans="1:19" ht="30" hidden="1" customHeight="1" x14ac:dyDescent="0.25">
      <c r="A15" s="105">
        <v>1</v>
      </c>
      <c r="B15" s="66">
        <v>7</v>
      </c>
      <c r="C15" s="106">
        <v>0</v>
      </c>
      <c r="D15" s="67" t="s">
        <v>25</v>
      </c>
      <c r="E15" s="63"/>
      <c r="F15" s="63"/>
      <c r="G15" s="63"/>
      <c r="H15" s="108">
        <v>0</v>
      </c>
      <c r="I15" s="108">
        <v>0</v>
      </c>
      <c r="J15" s="108">
        <v>0</v>
      </c>
      <c r="K15" s="108">
        <v>0</v>
      </c>
      <c r="L15" s="108">
        <v>0</v>
      </c>
      <c r="M15" s="64"/>
      <c r="N15" s="104"/>
      <c r="O15" s="62"/>
      <c r="P15" s="62"/>
      <c r="Q15" s="62"/>
      <c r="R15" s="62"/>
      <c r="S15" s="62"/>
    </row>
    <row r="16" spans="1:19" hidden="1" x14ac:dyDescent="0.25">
      <c r="A16" s="105">
        <v>1</v>
      </c>
      <c r="B16" s="66">
        <v>8</v>
      </c>
      <c r="C16" s="106">
        <v>0</v>
      </c>
      <c r="D16" s="67" t="s">
        <v>26</v>
      </c>
      <c r="E16" s="63"/>
      <c r="F16" s="63"/>
      <c r="G16" s="63"/>
      <c r="H16" s="108">
        <v>0</v>
      </c>
      <c r="I16" s="108">
        <v>0</v>
      </c>
      <c r="J16" s="108">
        <v>0</v>
      </c>
      <c r="K16" s="108">
        <v>0</v>
      </c>
      <c r="L16" s="108">
        <v>0</v>
      </c>
      <c r="M16" s="64"/>
      <c r="N16" s="104"/>
      <c r="O16" s="62"/>
      <c r="P16" s="62"/>
      <c r="Q16" s="62"/>
      <c r="R16" s="62"/>
      <c r="S16" s="62"/>
    </row>
    <row r="17" spans="1:24" ht="84" customHeight="1" x14ac:dyDescent="0.25">
      <c r="A17" s="126" t="s">
        <v>101</v>
      </c>
      <c r="B17" s="127"/>
      <c r="C17" s="127" t="s">
        <v>107</v>
      </c>
      <c r="D17" s="68" t="s">
        <v>125</v>
      </c>
      <c r="E17" s="62" t="s">
        <v>128</v>
      </c>
      <c r="F17" s="62" t="s">
        <v>137</v>
      </c>
      <c r="G17" s="68"/>
      <c r="H17" s="69">
        <f t="shared" ref="H17:I17" si="0">SUM(H18:H21)</f>
        <v>21038980.099999998</v>
      </c>
      <c r="I17" s="69">
        <f t="shared" si="0"/>
        <v>22007980.100000001</v>
      </c>
      <c r="J17" s="69">
        <f>SUM(J18:J21)</f>
        <v>23953082.199999999</v>
      </c>
      <c r="K17" s="69">
        <f>SUM(K18:K21)</f>
        <v>25243563.699999999</v>
      </c>
      <c r="L17" s="69">
        <f t="shared" ref="L17" si="1">SUM(L18:L21)</f>
        <v>26589668.699999999</v>
      </c>
      <c r="M17" s="67" t="s">
        <v>144</v>
      </c>
      <c r="N17" s="104" t="s">
        <v>11</v>
      </c>
      <c r="O17" s="104">
        <v>38</v>
      </c>
      <c r="P17" s="104" t="s">
        <v>145</v>
      </c>
      <c r="Q17" s="104">
        <v>37</v>
      </c>
      <c r="R17" s="104">
        <v>36</v>
      </c>
      <c r="S17" s="104">
        <v>35</v>
      </c>
    </row>
    <row r="18" spans="1:24" ht="51" customHeight="1" x14ac:dyDescent="0.25">
      <c r="A18" s="126"/>
      <c r="B18" s="127" t="s">
        <v>102</v>
      </c>
      <c r="C18" s="127" t="s">
        <v>107</v>
      </c>
      <c r="D18" s="67" t="s">
        <v>110</v>
      </c>
      <c r="E18" s="68"/>
      <c r="F18" s="68"/>
      <c r="G18" s="68"/>
      <c r="H18" s="71">
        <v>12668740.199999999</v>
      </c>
      <c r="I18" s="71">
        <v>13255333.6</v>
      </c>
      <c r="J18" s="71">
        <v>14235364.6</v>
      </c>
      <c r="K18" s="71">
        <v>14986555.300000001</v>
      </c>
      <c r="L18" s="71">
        <v>15781823.4</v>
      </c>
      <c r="M18" s="94" t="s">
        <v>147</v>
      </c>
      <c r="N18" s="135" t="s">
        <v>148</v>
      </c>
      <c r="O18" s="135">
        <v>0</v>
      </c>
      <c r="P18" s="135">
        <v>0</v>
      </c>
      <c r="Q18" s="135">
        <v>0</v>
      </c>
      <c r="R18" s="135">
        <v>0</v>
      </c>
      <c r="S18" s="135">
        <v>0</v>
      </c>
    </row>
    <row r="19" spans="1:24" ht="47.25" x14ac:dyDescent="0.25">
      <c r="A19" s="126"/>
      <c r="B19" s="127" t="s">
        <v>103</v>
      </c>
      <c r="C19" s="127" t="s">
        <v>107</v>
      </c>
      <c r="D19" s="67" t="s">
        <v>98</v>
      </c>
      <c r="E19" s="68"/>
      <c r="F19" s="68"/>
      <c r="G19" s="68"/>
      <c r="H19" s="71">
        <v>1882616.2</v>
      </c>
      <c r="I19" s="71">
        <v>1915837.9</v>
      </c>
      <c r="J19" s="71">
        <v>1954252.4</v>
      </c>
      <c r="K19" s="71">
        <v>1997177.3</v>
      </c>
      <c r="L19" s="71">
        <v>2039733</v>
      </c>
      <c r="M19" s="94" t="s">
        <v>147</v>
      </c>
      <c r="N19" s="135" t="s">
        <v>148</v>
      </c>
      <c r="O19" s="135">
        <v>0</v>
      </c>
      <c r="P19" s="135">
        <v>0</v>
      </c>
      <c r="Q19" s="135">
        <v>0</v>
      </c>
      <c r="R19" s="135">
        <v>0</v>
      </c>
      <c r="S19" s="135">
        <v>0</v>
      </c>
    </row>
    <row r="20" spans="1:24" ht="47.25" x14ac:dyDescent="0.25">
      <c r="A20" s="126"/>
      <c r="B20" s="127" t="s">
        <v>104</v>
      </c>
      <c r="C20" s="127" t="s">
        <v>107</v>
      </c>
      <c r="D20" s="67" t="s">
        <v>130</v>
      </c>
      <c r="E20" s="68"/>
      <c r="F20" s="68"/>
      <c r="G20" s="68"/>
      <c r="H20" s="71">
        <f>2650668.3+30246.2</f>
        <v>2680914.5</v>
      </c>
      <c r="I20" s="71">
        <f>3050264+24000</f>
        <v>3074264</v>
      </c>
      <c r="J20" s="71">
        <v>3881253.4</v>
      </c>
      <c r="K20" s="71">
        <v>4199983.7</v>
      </c>
      <c r="L20" s="71">
        <v>4518725.0999999996</v>
      </c>
      <c r="M20" s="94" t="s">
        <v>147</v>
      </c>
      <c r="N20" s="135" t="s">
        <v>148</v>
      </c>
      <c r="O20" s="135">
        <v>0</v>
      </c>
      <c r="P20" s="135">
        <v>0</v>
      </c>
      <c r="Q20" s="135">
        <v>0</v>
      </c>
      <c r="R20" s="135">
        <v>0</v>
      </c>
      <c r="S20" s="135">
        <v>0</v>
      </c>
    </row>
    <row r="21" spans="1:24" ht="47.25" x14ac:dyDescent="0.25">
      <c r="A21" s="126"/>
      <c r="B21" s="127" t="s">
        <v>105</v>
      </c>
      <c r="C21" s="127" t="s">
        <v>107</v>
      </c>
      <c r="D21" s="67" t="s">
        <v>106</v>
      </c>
      <c r="E21" s="68"/>
      <c r="F21" s="68"/>
      <c r="G21" s="68"/>
      <c r="H21" s="71">
        <v>3806709.2</v>
      </c>
      <c r="I21" s="71">
        <v>3762544.6</v>
      </c>
      <c r="J21" s="71">
        <v>3882211.8</v>
      </c>
      <c r="K21" s="71">
        <v>4059847.4</v>
      </c>
      <c r="L21" s="71">
        <v>4249387.2</v>
      </c>
      <c r="M21" s="94" t="s">
        <v>147</v>
      </c>
      <c r="N21" s="135" t="s">
        <v>148</v>
      </c>
      <c r="O21" s="135">
        <v>0</v>
      </c>
      <c r="P21" s="135">
        <v>0</v>
      </c>
      <c r="Q21" s="135">
        <v>0</v>
      </c>
      <c r="R21" s="135">
        <v>0</v>
      </c>
      <c r="S21" s="135">
        <v>0</v>
      </c>
    </row>
    <row r="22" spans="1:24" ht="31.5" hidden="1" x14ac:dyDescent="0.25">
      <c r="A22" s="111"/>
      <c r="B22" s="112"/>
      <c r="C22" s="112"/>
      <c r="D22" s="68" t="s">
        <v>67</v>
      </c>
      <c r="E22" s="68"/>
      <c r="F22" s="68"/>
      <c r="G22" s="68"/>
      <c r="H22" s="69">
        <f>SUM(H23:H25)</f>
        <v>0</v>
      </c>
      <c r="I22" s="69"/>
      <c r="J22" s="69">
        <f>SUM(J23:J25)</f>
        <v>0</v>
      </c>
      <c r="K22" s="69">
        <f>SUM(K23:K25)</f>
        <v>0</v>
      </c>
      <c r="L22" s="69">
        <f>SUM(L23:L25)</f>
        <v>0</v>
      </c>
      <c r="M22" s="67" t="s">
        <v>68</v>
      </c>
      <c r="N22" s="67"/>
      <c r="O22" s="67"/>
      <c r="P22" s="70"/>
      <c r="Q22" s="70"/>
      <c r="R22" s="70"/>
      <c r="S22" s="70"/>
    </row>
    <row r="23" spans="1:24" ht="31.5" hidden="1" x14ac:dyDescent="0.25">
      <c r="A23" s="111"/>
      <c r="B23" s="112"/>
      <c r="C23" s="112"/>
      <c r="D23" s="67" t="s">
        <v>27</v>
      </c>
      <c r="E23" s="68"/>
      <c r="F23" s="68"/>
      <c r="G23" s="68"/>
      <c r="H23" s="68"/>
      <c r="I23" s="68"/>
      <c r="J23" s="71"/>
      <c r="K23" s="71"/>
      <c r="L23" s="71"/>
      <c r="M23" s="67" t="s">
        <v>69</v>
      </c>
      <c r="N23" s="67"/>
      <c r="O23" s="67"/>
      <c r="P23" s="71"/>
      <c r="Q23" s="71"/>
      <c r="R23" s="71"/>
      <c r="S23" s="71"/>
    </row>
    <row r="24" spans="1:24" hidden="1" x14ac:dyDescent="0.25">
      <c r="A24" s="111"/>
      <c r="B24" s="112"/>
      <c r="C24" s="112"/>
      <c r="D24" s="67" t="s">
        <v>28</v>
      </c>
      <c r="E24" s="68"/>
      <c r="F24" s="68"/>
      <c r="G24" s="68"/>
      <c r="H24" s="68"/>
      <c r="I24" s="68"/>
      <c r="J24" s="71"/>
      <c r="K24" s="71"/>
      <c r="L24" s="71"/>
      <c r="M24" s="67"/>
      <c r="N24" s="67"/>
      <c r="O24" s="67"/>
      <c r="P24" s="71"/>
      <c r="Q24" s="71"/>
      <c r="R24" s="71"/>
      <c r="S24" s="71"/>
    </row>
    <row r="25" spans="1:24" hidden="1" x14ac:dyDescent="0.25">
      <c r="A25" s="111"/>
      <c r="B25" s="112"/>
      <c r="C25" s="112"/>
      <c r="D25" s="67" t="s">
        <v>28</v>
      </c>
      <c r="E25" s="68"/>
      <c r="F25" s="68"/>
      <c r="G25" s="68"/>
      <c r="H25" s="68"/>
      <c r="I25" s="68"/>
      <c r="J25" s="71"/>
      <c r="K25" s="71"/>
      <c r="L25" s="71"/>
      <c r="M25" s="67"/>
      <c r="N25" s="67"/>
      <c r="O25" s="67"/>
      <c r="P25" s="71"/>
      <c r="Q25" s="71"/>
      <c r="R25" s="71"/>
      <c r="S25" s="71"/>
    </row>
    <row r="26" spans="1:24" ht="18" customHeight="1" x14ac:dyDescent="0.25">
      <c r="A26" s="142" t="s">
        <v>29</v>
      </c>
      <c r="B26" s="142"/>
      <c r="C26" s="142"/>
      <c r="D26" s="142"/>
      <c r="E26" s="113"/>
      <c r="F26" s="113"/>
      <c r="G26" s="113"/>
      <c r="H26" s="114">
        <f t="shared" ref="H26:I26" si="2">SUM(H17,H22)</f>
        <v>21038980.099999998</v>
      </c>
      <c r="I26" s="114">
        <f t="shared" si="2"/>
        <v>22007980.100000001</v>
      </c>
      <c r="J26" s="114">
        <f>SUM(J17,J22)</f>
        <v>23953082.199999999</v>
      </c>
      <c r="K26" s="114">
        <f>SUM(K17,K22)</f>
        <v>25243563.699999999</v>
      </c>
      <c r="L26" s="114">
        <f>SUM(L17,L22)</f>
        <v>26589668.699999999</v>
      </c>
      <c r="M26" s="70"/>
      <c r="N26" s="143"/>
      <c r="O26" s="143"/>
      <c r="P26" s="143"/>
      <c r="Q26" s="143"/>
      <c r="R26" s="143"/>
      <c r="S26" s="143"/>
    </row>
    <row r="27" spans="1:24" ht="2.25" customHeight="1" x14ac:dyDescent="0.25"/>
    <row r="28" spans="1:24" hidden="1" x14ac:dyDescent="0.25">
      <c r="A28" s="72" t="s">
        <v>30</v>
      </c>
      <c r="B28" s="73"/>
      <c r="C28" s="74"/>
      <c r="D28" s="75"/>
      <c r="E28" s="76"/>
      <c r="G28" s="76"/>
      <c r="H28" s="76"/>
      <c r="I28" s="76"/>
      <c r="J28" s="76"/>
      <c r="K28" s="77"/>
      <c r="L28" s="78"/>
      <c r="M28" s="78"/>
      <c r="N28" s="78"/>
      <c r="O28" s="79"/>
      <c r="P28" s="76"/>
      <c r="Q28" s="76"/>
      <c r="R28" s="80"/>
      <c r="S28" s="76"/>
      <c r="X28" s="81"/>
    </row>
    <row r="29" spans="1:24" hidden="1" x14ac:dyDescent="0.25">
      <c r="A29" s="140" t="s">
        <v>70</v>
      </c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X29" s="81"/>
    </row>
    <row r="30" spans="1:24" hidden="1" x14ac:dyDescent="0.25">
      <c r="A30" s="140" t="s">
        <v>71</v>
      </c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X30" s="81"/>
    </row>
    <row r="31" spans="1:24" hidden="1" x14ac:dyDescent="0.25">
      <c r="A31" s="140" t="s">
        <v>72</v>
      </c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X31" s="81"/>
    </row>
    <row r="32" spans="1:24" ht="42.75" hidden="1" customHeight="1" x14ac:dyDescent="0.25">
      <c r="A32" s="140" t="s">
        <v>73</v>
      </c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X32" s="81"/>
    </row>
    <row r="33" spans="1:24" hidden="1" x14ac:dyDescent="0.25">
      <c r="A33" s="140" t="s">
        <v>74</v>
      </c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X33" s="81"/>
    </row>
    <row r="34" spans="1:24" hidden="1" x14ac:dyDescent="0.25">
      <c r="A34" s="140" t="s">
        <v>75</v>
      </c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X34" s="81"/>
    </row>
    <row r="35" spans="1:24" x14ac:dyDescent="0.25">
      <c r="A35" s="101"/>
      <c r="B35" s="102"/>
      <c r="C35" s="102"/>
      <c r="D35" s="101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X35" s="81"/>
    </row>
    <row r="36" spans="1:24" x14ac:dyDescent="0.25">
      <c r="A36" s="101"/>
      <c r="B36" s="115"/>
      <c r="C36" s="81"/>
      <c r="D36" s="116"/>
      <c r="E36" s="116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X36" s="81"/>
    </row>
    <row r="37" spans="1:24" ht="18.75" x14ac:dyDescent="0.3">
      <c r="A37" s="134" t="s">
        <v>146</v>
      </c>
      <c r="B37" s="132"/>
      <c r="C37" s="131"/>
      <c r="D37" s="133"/>
      <c r="E37" s="116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X37" s="81"/>
    </row>
    <row r="38" spans="1:24" x14ac:dyDescent="0.25">
      <c r="A38" s="101"/>
      <c r="B38" s="115"/>
      <c r="C38" s="81"/>
      <c r="D38" s="116"/>
      <c r="E38" s="116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X38" s="81"/>
    </row>
    <row r="39" spans="1:24" x14ac:dyDescent="0.25">
      <c r="A39" s="101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X39" s="81"/>
    </row>
    <row r="40" spans="1:24" x14ac:dyDescent="0.25">
      <c r="D40" s="60"/>
      <c r="E40" s="60"/>
      <c r="F40" s="60"/>
      <c r="G40" s="9"/>
    </row>
    <row r="41" spans="1:24" x14ac:dyDescent="0.25">
      <c r="D41" s="60"/>
      <c r="E41" s="60"/>
      <c r="F41" s="60"/>
      <c r="G41" s="9"/>
    </row>
    <row r="42" spans="1:24" x14ac:dyDescent="0.25">
      <c r="D42" s="60"/>
      <c r="E42" s="60"/>
      <c r="F42" s="60"/>
      <c r="G42" s="9"/>
    </row>
    <row r="43" spans="1:24" x14ac:dyDescent="0.25">
      <c r="G43" s="1"/>
    </row>
    <row r="44" spans="1:24" x14ac:dyDescent="0.25">
      <c r="D44" s="60"/>
      <c r="E44" s="60"/>
      <c r="F44" s="60"/>
      <c r="G44" s="9"/>
    </row>
    <row r="45" spans="1:24" x14ac:dyDescent="0.25">
      <c r="D45" s="60"/>
      <c r="E45" s="60"/>
      <c r="F45" s="60"/>
      <c r="G45" s="9"/>
    </row>
    <row r="51" spans="11:17" x14ac:dyDescent="0.25">
      <c r="K51"/>
      <c r="L51"/>
      <c r="M51"/>
      <c r="N51"/>
      <c r="O51"/>
      <c r="P51"/>
      <c r="Q51"/>
    </row>
    <row r="52" spans="11:17" x14ac:dyDescent="0.25">
      <c r="K52"/>
      <c r="L52"/>
      <c r="M52"/>
      <c r="N52"/>
      <c r="O52"/>
      <c r="P52"/>
      <c r="Q52"/>
    </row>
    <row r="53" spans="11:17" x14ac:dyDescent="0.25">
      <c r="K53"/>
      <c r="L53"/>
      <c r="M53"/>
      <c r="N53"/>
      <c r="O53"/>
      <c r="P53"/>
      <c r="Q53"/>
    </row>
    <row r="54" spans="11:17" x14ac:dyDescent="0.25">
      <c r="K54"/>
      <c r="L54"/>
      <c r="M54"/>
      <c r="N54"/>
      <c r="O54"/>
      <c r="P54"/>
      <c r="Q54"/>
    </row>
    <row r="55" spans="11:17" x14ac:dyDescent="0.25">
      <c r="K55"/>
      <c r="L55"/>
      <c r="M55"/>
      <c r="N55"/>
      <c r="O55"/>
      <c r="P55"/>
      <c r="Q55"/>
    </row>
    <row r="56" spans="11:17" x14ac:dyDescent="0.25">
      <c r="K56"/>
      <c r="L56"/>
      <c r="M56"/>
      <c r="N56"/>
      <c r="O56"/>
      <c r="P56"/>
      <c r="Q56"/>
    </row>
    <row r="57" spans="11:17" x14ac:dyDescent="0.25">
      <c r="K57"/>
      <c r="L57"/>
      <c r="M57"/>
      <c r="N57"/>
      <c r="O57"/>
      <c r="P57"/>
      <c r="Q57"/>
    </row>
  </sheetData>
  <mergeCells count="21">
    <mergeCell ref="N1:S1"/>
    <mergeCell ref="A32:S32"/>
    <mergeCell ref="A33:S33"/>
    <mergeCell ref="A34:S34"/>
    <mergeCell ref="A29:S29"/>
    <mergeCell ref="A30:S30"/>
    <mergeCell ref="A31:S31"/>
    <mergeCell ref="A26:D26"/>
    <mergeCell ref="N26:S26"/>
    <mergeCell ref="P5:S6"/>
    <mergeCell ref="A5:A7"/>
    <mergeCell ref="B5:B7"/>
    <mergeCell ref="M5:M7"/>
    <mergeCell ref="N5:N7"/>
    <mergeCell ref="O5:O6"/>
    <mergeCell ref="H5:L6"/>
    <mergeCell ref="C5:C7"/>
    <mergeCell ref="D5:D7"/>
    <mergeCell ref="E5:E7"/>
    <mergeCell ref="F5:F7"/>
    <mergeCell ref="G5:G7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opLeftCell="A13" zoomScaleNormal="100" zoomScaleSheetLayoutView="85" workbookViewId="0">
      <selection activeCell="B31" sqref="B31"/>
    </sheetView>
  </sheetViews>
  <sheetFormatPr defaultRowHeight="12.75" x14ac:dyDescent="0.2"/>
  <cols>
    <col min="1" max="1" width="9.85546875" style="1" customWidth="1"/>
    <col min="2" max="2" width="44.28515625" style="1" customWidth="1"/>
    <col min="3" max="3" width="14.42578125" style="1" customWidth="1"/>
    <col min="4" max="5" width="11.28515625" style="1" bestFit="1" customWidth="1"/>
    <col min="6" max="7" width="11.28515625" style="1" customWidth="1"/>
    <col min="8" max="8" width="14.5703125" style="1" customWidth="1"/>
    <col min="9" max="9" width="16.140625" style="1" customWidth="1"/>
    <col min="10" max="11" width="11" style="1" customWidth="1"/>
    <col min="12" max="12" width="11.85546875" style="1" customWidth="1"/>
    <col min="13" max="13" width="12.28515625" style="1" customWidth="1"/>
    <col min="14" max="14" width="15.28515625" style="1" customWidth="1"/>
    <col min="15" max="16384" width="9.140625" style="1"/>
  </cols>
  <sheetData>
    <row r="1" spans="1:16" ht="36" customHeight="1" x14ac:dyDescent="0.25">
      <c r="A1" s="4"/>
      <c r="B1" s="4"/>
      <c r="C1" s="4"/>
      <c r="D1" s="4"/>
      <c r="E1" s="4"/>
      <c r="F1" s="4"/>
      <c r="G1" s="4"/>
      <c r="H1" s="4"/>
      <c r="I1" s="4"/>
      <c r="J1" s="139" t="s">
        <v>136</v>
      </c>
      <c r="K1" s="139"/>
      <c r="L1" s="139"/>
      <c r="M1" s="139"/>
      <c r="N1" s="139"/>
      <c r="O1" s="2"/>
      <c r="P1" s="2"/>
    </row>
    <row r="2" spans="1:16" ht="18" customHeight="1" x14ac:dyDescent="0.25">
      <c r="A2" s="5" t="s">
        <v>31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6" ht="20.25" customHeight="1" x14ac:dyDescent="0.25">
      <c r="A3" s="4" t="s">
        <v>100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6" ht="15.75" x14ac:dyDescent="0.25">
      <c r="A4" s="95" t="s">
        <v>97</v>
      </c>
      <c r="B4" s="166"/>
      <c r="C4" s="166"/>
      <c r="D4" s="166"/>
      <c r="E4" s="166"/>
      <c r="F4" s="166"/>
      <c r="G4" s="166"/>
      <c r="H4" s="166"/>
      <c r="I4" s="4"/>
      <c r="J4" s="4"/>
      <c r="K4" s="4"/>
      <c r="L4" s="4"/>
      <c r="M4" s="4"/>
      <c r="N4" s="93" t="s">
        <v>0</v>
      </c>
    </row>
    <row r="5" spans="1:16" ht="44.25" customHeight="1" x14ac:dyDescent="0.2">
      <c r="A5" s="167" t="s">
        <v>2</v>
      </c>
      <c r="B5" s="163" t="s">
        <v>32</v>
      </c>
      <c r="C5" s="155" t="s">
        <v>55</v>
      </c>
      <c r="D5" s="156"/>
      <c r="E5" s="156"/>
      <c r="F5" s="85"/>
      <c r="G5" s="163" t="s">
        <v>56</v>
      </c>
      <c r="H5" s="163"/>
      <c r="I5" s="163"/>
      <c r="J5" s="155" t="s">
        <v>54</v>
      </c>
      <c r="K5" s="156"/>
      <c r="L5" s="156"/>
      <c r="M5" s="157"/>
      <c r="N5" s="86" t="s">
        <v>1</v>
      </c>
    </row>
    <row r="6" spans="1:16" ht="12.75" customHeight="1" x14ac:dyDescent="0.2">
      <c r="A6" s="167"/>
      <c r="B6" s="163"/>
      <c r="C6" s="152" t="s">
        <v>79</v>
      </c>
      <c r="D6" s="155" t="s">
        <v>53</v>
      </c>
      <c r="E6" s="156"/>
      <c r="F6" s="157"/>
      <c r="G6" s="152" t="s">
        <v>80</v>
      </c>
      <c r="H6" s="155" t="s">
        <v>53</v>
      </c>
      <c r="I6" s="159"/>
      <c r="J6" s="152" t="s">
        <v>80</v>
      </c>
      <c r="K6" s="160" t="s">
        <v>53</v>
      </c>
      <c r="L6" s="161"/>
      <c r="M6" s="162"/>
      <c r="N6" s="87"/>
    </row>
    <row r="7" spans="1:16" ht="85.5" customHeight="1" x14ac:dyDescent="0.25">
      <c r="A7" s="167"/>
      <c r="B7" s="163"/>
      <c r="C7" s="158"/>
      <c r="D7" s="65" t="s">
        <v>81</v>
      </c>
      <c r="E7" s="65" t="s">
        <v>89</v>
      </c>
      <c r="F7" s="65" t="s">
        <v>90</v>
      </c>
      <c r="G7" s="154"/>
      <c r="H7" s="65" t="s">
        <v>84</v>
      </c>
      <c r="I7" s="65" t="s">
        <v>85</v>
      </c>
      <c r="J7" s="154"/>
      <c r="K7" s="65" t="s">
        <v>81</v>
      </c>
      <c r="L7" s="65" t="s">
        <v>89</v>
      </c>
      <c r="M7" s="65" t="s">
        <v>86</v>
      </c>
      <c r="N7" s="88"/>
    </row>
    <row r="8" spans="1:16" ht="30" customHeight="1" x14ac:dyDescent="0.25">
      <c r="A8" s="89">
        <v>180</v>
      </c>
      <c r="B8" s="90" t="str">
        <f>'приложение 1 '!D17</f>
        <v>Программа 1.
Пенсионное обеспечение и компенсации за счет бюджетных средств</v>
      </c>
      <c r="C8" s="91">
        <f>'приложение 1 '!J17</f>
        <v>23953082.199999999</v>
      </c>
      <c r="D8" s="91"/>
      <c r="E8" s="91"/>
      <c r="F8" s="91"/>
      <c r="G8" s="91"/>
      <c r="H8" s="91"/>
      <c r="I8" s="91"/>
      <c r="J8" s="91"/>
      <c r="K8" s="91"/>
      <c r="L8" s="91"/>
      <c r="M8" s="88"/>
      <c r="N8" s="92">
        <f t="shared" ref="N8:N10" si="0">C8+G8+J8</f>
        <v>23953082.199999999</v>
      </c>
    </row>
    <row r="9" spans="1:16" ht="15" hidden="1" customHeight="1" x14ac:dyDescent="0.25">
      <c r="A9" s="88"/>
      <c r="B9" s="90" t="s">
        <v>87</v>
      </c>
      <c r="C9" s="91"/>
      <c r="D9" s="91"/>
      <c r="E9" s="91"/>
      <c r="F9" s="91"/>
      <c r="G9" s="91"/>
      <c r="H9" s="91"/>
      <c r="I9" s="91"/>
      <c r="J9" s="91"/>
      <c r="K9" s="91"/>
      <c r="L9" s="91"/>
      <c r="M9" s="88"/>
      <c r="N9" s="92">
        <f t="shared" si="0"/>
        <v>0</v>
      </c>
    </row>
    <row r="10" spans="1:16" ht="15.75" x14ac:dyDescent="0.25">
      <c r="A10" s="146" t="s">
        <v>33</v>
      </c>
      <c r="B10" s="146"/>
      <c r="C10" s="91">
        <f>SUM(C8:C9)</f>
        <v>23953082.199999999</v>
      </c>
      <c r="D10" s="91">
        <f>SUM(D8:D9)</f>
        <v>0</v>
      </c>
      <c r="E10" s="91">
        <f>SUM(E8:E9)</f>
        <v>0</v>
      </c>
      <c r="F10" s="91"/>
      <c r="G10" s="91">
        <f t="shared" ref="G10:L10" si="1">SUM(G8:G9)</f>
        <v>0</v>
      </c>
      <c r="H10" s="91">
        <f t="shared" si="1"/>
        <v>0</v>
      </c>
      <c r="I10" s="91">
        <f t="shared" si="1"/>
        <v>0</v>
      </c>
      <c r="J10" s="91">
        <f t="shared" si="1"/>
        <v>0</v>
      </c>
      <c r="K10" s="91">
        <f t="shared" si="1"/>
        <v>0</v>
      </c>
      <c r="L10" s="91">
        <f t="shared" si="1"/>
        <v>0</v>
      </c>
      <c r="M10" s="88"/>
      <c r="N10" s="92">
        <f t="shared" si="0"/>
        <v>23953082.199999999</v>
      </c>
    </row>
    <row r="11" spans="1:16" ht="15.75" x14ac:dyDescent="0.25">
      <c r="A11" s="57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81"/>
      <c r="N11" s="57"/>
    </row>
    <row r="12" spans="1:16" ht="15.75" x14ac:dyDescent="0.25">
      <c r="A12" s="95" t="s">
        <v>134</v>
      </c>
      <c r="B12" s="148"/>
      <c r="C12" s="148"/>
      <c r="D12" s="148"/>
      <c r="E12" s="148"/>
      <c r="F12" s="148"/>
      <c r="G12" s="148"/>
      <c r="H12" s="148"/>
      <c r="I12" s="57"/>
      <c r="J12" s="57"/>
      <c r="K12" s="57"/>
      <c r="L12" s="57"/>
      <c r="M12" s="57"/>
      <c r="N12" s="93" t="s">
        <v>88</v>
      </c>
    </row>
    <row r="13" spans="1:16" ht="41.25" customHeight="1" x14ac:dyDescent="0.2">
      <c r="A13" s="167" t="s">
        <v>2</v>
      </c>
      <c r="B13" s="163" t="s">
        <v>32</v>
      </c>
      <c r="C13" s="155" t="s">
        <v>55</v>
      </c>
      <c r="D13" s="156"/>
      <c r="E13" s="156"/>
      <c r="F13" s="85"/>
      <c r="G13" s="163" t="s">
        <v>56</v>
      </c>
      <c r="H13" s="163"/>
      <c r="I13" s="163"/>
      <c r="J13" s="155" t="s">
        <v>54</v>
      </c>
      <c r="K13" s="156"/>
      <c r="L13" s="156"/>
      <c r="M13" s="157"/>
      <c r="N13" s="86" t="s">
        <v>1</v>
      </c>
    </row>
    <row r="14" spans="1:16" ht="29.25" customHeight="1" x14ac:dyDescent="0.2">
      <c r="A14" s="167"/>
      <c r="B14" s="163"/>
      <c r="C14" s="152" t="s">
        <v>79</v>
      </c>
      <c r="D14" s="155" t="s">
        <v>53</v>
      </c>
      <c r="E14" s="156"/>
      <c r="F14" s="157"/>
      <c r="G14" s="152" t="s">
        <v>80</v>
      </c>
      <c r="H14" s="155" t="s">
        <v>53</v>
      </c>
      <c r="I14" s="159"/>
      <c r="J14" s="152" t="s">
        <v>80</v>
      </c>
      <c r="K14" s="160" t="s">
        <v>53</v>
      </c>
      <c r="L14" s="161"/>
      <c r="M14" s="162"/>
      <c r="N14" s="87"/>
    </row>
    <row r="15" spans="1:16" ht="78.75" x14ac:dyDescent="0.25">
      <c r="A15" s="167"/>
      <c r="B15" s="163"/>
      <c r="C15" s="158"/>
      <c r="D15" s="65" t="s">
        <v>81</v>
      </c>
      <c r="E15" s="65" t="s">
        <v>89</v>
      </c>
      <c r="F15" s="65" t="s">
        <v>90</v>
      </c>
      <c r="G15" s="154"/>
      <c r="H15" s="65" t="s">
        <v>84</v>
      </c>
      <c r="I15" s="65" t="s">
        <v>85</v>
      </c>
      <c r="J15" s="154"/>
      <c r="K15" s="65" t="s">
        <v>81</v>
      </c>
      <c r="L15" s="65" t="s">
        <v>89</v>
      </c>
      <c r="M15" s="65" t="s">
        <v>86</v>
      </c>
      <c r="N15" s="88"/>
    </row>
    <row r="16" spans="1:16" ht="47.25" x14ac:dyDescent="0.25">
      <c r="A16" s="89">
        <v>180</v>
      </c>
      <c r="B16" s="90" t="str">
        <f>B8</f>
        <v>Программа 1.
Пенсионное обеспечение и компенсации за счет бюджетных средств</v>
      </c>
      <c r="C16" s="91">
        <f>'приложение 1 '!K17</f>
        <v>25243563.699999999</v>
      </c>
      <c r="D16" s="91"/>
      <c r="E16" s="91"/>
      <c r="F16" s="91"/>
      <c r="G16" s="91"/>
      <c r="H16" s="91"/>
      <c r="I16" s="91"/>
      <c r="J16" s="91"/>
      <c r="K16" s="91"/>
      <c r="L16" s="91"/>
      <c r="M16" s="88"/>
      <c r="N16" s="92">
        <f t="shared" ref="N16:N18" si="2">C16+G16+J16</f>
        <v>25243563.699999999</v>
      </c>
    </row>
    <row r="17" spans="1:14" ht="13.5" hidden="1" customHeight="1" x14ac:dyDescent="0.25">
      <c r="A17" s="88"/>
      <c r="B17" s="90" t="s">
        <v>87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88"/>
      <c r="N17" s="92">
        <f t="shared" si="2"/>
        <v>0</v>
      </c>
    </row>
    <row r="18" spans="1:14" ht="15.75" x14ac:dyDescent="0.25">
      <c r="A18" s="146" t="s">
        <v>33</v>
      </c>
      <c r="B18" s="146"/>
      <c r="C18" s="91">
        <f>SUM(C16:C17)</f>
        <v>25243563.699999999</v>
      </c>
      <c r="D18" s="91">
        <f>SUM(D16:D17)</f>
        <v>0</v>
      </c>
      <c r="E18" s="91">
        <f>SUM(E16:E17)</f>
        <v>0</v>
      </c>
      <c r="F18" s="91"/>
      <c r="G18" s="91">
        <f t="shared" ref="G18:L18" si="3">SUM(G16:G17)</f>
        <v>0</v>
      </c>
      <c r="H18" s="91">
        <f t="shared" si="3"/>
        <v>0</v>
      </c>
      <c r="I18" s="91">
        <f t="shared" si="3"/>
        <v>0</v>
      </c>
      <c r="J18" s="91">
        <f t="shared" si="3"/>
        <v>0</v>
      </c>
      <c r="K18" s="91">
        <f t="shared" si="3"/>
        <v>0</v>
      </c>
      <c r="L18" s="91">
        <f t="shared" si="3"/>
        <v>0</v>
      </c>
      <c r="M18" s="88"/>
      <c r="N18" s="92">
        <f t="shared" si="2"/>
        <v>25243563.699999999</v>
      </c>
    </row>
    <row r="19" spans="1:14" ht="15.75" x14ac:dyDescent="0.25">
      <c r="A19" s="57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81"/>
      <c r="N19" s="57"/>
    </row>
    <row r="20" spans="1:14" ht="16.5" customHeight="1" x14ac:dyDescent="0.25">
      <c r="A20" s="95" t="s">
        <v>140</v>
      </c>
      <c r="B20" s="148"/>
      <c r="C20" s="148"/>
      <c r="D20" s="148"/>
      <c r="E20" s="148"/>
      <c r="F20" s="148"/>
      <c r="G20" s="148"/>
      <c r="H20" s="148"/>
      <c r="I20" s="57"/>
      <c r="J20" s="57"/>
      <c r="K20" s="57"/>
      <c r="L20" s="57"/>
      <c r="M20" s="57"/>
      <c r="N20" s="93" t="s">
        <v>88</v>
      </c>
    </row>
    <row r="21" spans="1:14" ht="30" customHeight="1" x14ac:dyDescent="0.2">
      <c r="A21" s="149" t="s">
        <v>2</v>
      </c>
      <c r="B21" s="152" t="s">
        <v>32</v>
      </c>
      <c r="C21" s="155" t="s">
        <v>55</v>
      </c>
      <c r="D21" s="156"/>
      <c r="E21" s="156"/>
      <c r="F21" s="85"/>
      <c r="G21" s="155" t="s">
        <v>56</v>
      </c>
      <c r="H21" s="156"/>
      <c r="I21" s="157"/>
      <c r="J21" s="155" t="s">
        <v>54</v>
      </c>
      <c r="K21" s="156"/>
      <c r="L21" s="156"/>
      <c r="M21" s="157"/>
      <c r="N21" s="86" t="s">
        <v>1</v>
      </c>
    </row>
    <row r="22" spans="1:14" ht="15.75" x14ac:dyDescent="0.2">
      <c r="A22" s="150"/>
      <c r="B22" s="153"/>
      <c r="C22" s="152" t="s">
        <v>79</v>
      </c>
      <c r="D22" s="155" t="s">
        <v>53</v>
      </c>
      <c r="E22" s="156"/>
      <c r="F22" s="157"/>
      <c r="G22" s="152" t="s">
        <v>80</v>
      </c>
      <c r="H22" s="155" t="s">
        <v>53</v>
      </c>
      <c r="I22" s="159"/>
      <c r="J22" s="152" t="s">
        <v>80</v>
      </c>
      <c r="K22" s="160" t="s">
        <v>53</v>
      </c>
      <c r="L22" s="161"/>
      <c r="M22" s="162"/>
      <c r="N22" s="87"/>
    </row>
    <row r="23" spans="1:14" ht="78.75" x14ac:dyDescent="0.25">
      <c r="A23" s="151"/>
      <c r="B23" s="154"/>
      <c r="C23" s="158"/>
      <c r="D23" s="65" t="s">
        <v>81</v>
      </c>
      <c r="E23" s="65" t="s">
        <v>89</v>
      </c>
      <c r="F23" s="65" t="s">
        <v>90</v>
      </c>
      <c r="G23" s="154"/>
      <c r="H23" s="65" t="s">
        <v>84</v>
      </c>
      <c r="I23" s="65" t="s">
        <v>85</v>
      </c>
      <c r="J23" s="154"/>
      <c r="K23" s="65" t="s">
        <v>81</v>
      </c>
      <c r="L23" s="65" t="s">
        <v>89</v>
      </c>
      <c r="M23" s="65" t="s">
        <v>86</v>
      </c>
      <c r="N23" s="88"/>
    </row>
    <row r="24" spans="1:14" ht="31.5" customHeight="1" x14ac:dyDescent="0.25">
      <c r="A24" s="89">
        <v>180</v>
      </c>
      <c r="B24" s="90" t="str">
        <f>B16</f>
        <v>Программа 1.
Пенсионное обеспечение и компенсации за счет бюджетных средств</v>
      </c>
      <c r="C24" s="91">
        <f>'приложение 1 '!L17</f>
        <v>26589668.699999999</v>
      </c>
      <c r="D24" s="91"/>
      <c r="E24" s="91"/>
      <c r="F24" s="91"/>
      <c r="G24" s="91"/>
      <c r="H24" s="91"/>
      <c r="I24" s="91"/>
      <c r="J24" s="91"/>
      <c r="K24" s="91"/>
      <c r="L24" s="91"/>
      <c r="M24" s="88"/>
      <c r="N24" s="92">
        <f t="shared" ref="N24:N26" si="4">C24+G24+J24</f>
        <v>26589668.699999999</v>
      </c>
    </row>
    <row r="25" spans="1:14" ht="15.75" hidden="1" x14ac:dyDescent="0.25">
      <c r="A25" s="88"/>
      <c r="B25" s="90" t="s">
        <v>87</v>
      </c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88"/>
      <c r="N25" s="92">
        <f t="shared" si="4"/>
        <v>0</v>
      </c>
    </row>
    <row r="26" spans="1:14" ht="13.5" customHeight="1" x14ac:dyDescent="0.25">
      <c r="A26" s="146" t="s">
        <v>33</v>
      </c>
      <c r="B26" s="146"/>
      <c r="C26" s="91">
        <f>SUM(C24:C25)</f>
        <v>26589668.699999999</v>
      </c>
      <c r="D26" s="91">
        <f>SUM(D24:D25)</f>
        <v>0</v>
      </c>
      <c r="E26" s="91">
        <f>SUM(E24:E25)</f>
        <v>0</v>
      </c>
      <c r="F26" s="91"/>
      <c r="G26" s="91">
        <f t="shared" ref="G26:L26" si="5">SUM(G24:G25)</f>
        <v>0</v>
      </c>
      <c r="H26" s="91">
        <f t="shared" si="5"/>
        <v>0</v>
      </c>
      <c r="I26" s="91">
        <f t="shared" si="5"/>
        <v>0</v>
      </c>
      <c r="J26" s="91">
        <f t="shared" si="5"/>
        <v>0</v>
      </c>
      <c r="K26" s="91">
        <f t="shared" si="5"/>
        <v>0</v>
      </c>
      <c r="L26" s="91">
        <f t="shared" si="5"/>
        <v>0</v>
      </c>
      <c r="M26" s="88"/>
      <c r="N26" s="92">
        <f t="shared" si="4"/>
        <v>26589668.699999999</v>
      </c>
    </row>
    <row r="27" spans="1:14" ht="13.5" customHeight="1" x14ac:dyDescent="0.25">
      <c r="A27" s="103"/>
      <c r="B27" s="103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81"/>
      <c r="N27" s="118"/>
    </row>
    <row r="28" spans="1:14" ht="13.5" customHeight="1" x14ac:dyDescent="0.25">
      <c r="A28" s="103"/>
      <c r="B28" s="103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81"/>
      <c r="N28" s="118"/>
    </row>
    <row r="29" spans="1:14" ht="15.75" x14ac:dyDescent="0.25">
      <c r="A29" s="57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81"/>
      <c r="N29" s="57"/>
    </row>
    <row r="30" spans="1:14" ht="15.75" x14ac:dyDescent="0.25">
      <c r="A30" s="57"/>
      <c r="B30" s="60"/>
      <c r="C30" s="60"/>
      <c r="D30" s="60"/>
      <c r="E30" s="9"/>
      <c r="F30" s="57"/>
      <c r="G30" s="57"/>
      <c r="H30" s="57"/>
      <c r="I30" s="57"/>
      <c r="J30" s="57"/>
      <c r="K30" s="57"/>
      <c r="L30" s="57"/>
      <c r="M30" s="57"/>
      <c r="N30" s="57"/>
    </row>
    <row r="31" spans="1:14" ht="15.75" x14ac:dyDescent="0.25">
      <c r="A31" s="57"/>
      <c r="B31" s="60"/>
      <c r="C31" s="60"/>
      <c r="D31" s="60"/>
      <c r="E31" s="9"/>
      <c r="F31" s="57"/>
      <c r="G31" s="57"/>
      <c r="H31" s="57"/>
      <c r="I31" s="57"/>
      <c r="J31" s="57"/>
      <c r="K31" s="57"/>
      <c r="L31" s="57"/>
      <c r="M31" s="57"/>
      <c r="N31" s="57"/>
    </row>
    <row r="32" spans="1:14" ht="15.75" x14ac:dyDescent="0.25">
      <c r="A32" s="57"/>
      <c r="B32" s="60"/>
      <c r="C32" s="60"/>
      <c r="D32" s="60"/>
      <c r="E32" s="9"/>
      <c r="F32" s="57"/>
      <c r="G32" s="57"/>
      <c r="H32" s="57"/>
      <c r="I32" s="57"/>
      <c r="J32" s="57"/>
      <c r="K32" s="57"/>
      <c r="L32" s="57"/>
      <c r="M32" s="57"/>
      <c r="N32" s="57"/>
    </row>
    <row r="33" spans="1:14" ht="15.75" x14ac:dyDescent="0.25">
      <c r="A33" s="57"/>
      <c r="B33" s="57"/>
      <c r="C33" s="57"/>
      <c r="D33" s="57"/>
      <c r="F33" s="57"/>
      <c r="G33" s="57"/>
      <c r="H33" s="57"/>
      <c r="I33" s="57"/>
      <c r="J33" s="57"/>
      <c r="K33" s="57"/>
      <c r="L33" s="57"/>
      <c r="M33" s="57"/>
      <c r="N33" s="57"/>
    </row>
    <row r="34" spans="1:14" ht="15.75" x14ac:dyDescent="0.25">
      <c r="A34" s="57"/>
      <c r="B34" s="60"/>
      <c r="C34" s="60"/>
      <c r="D34" s="60"/>
      <c r="E34" s="9"/>
      <c r="F34" s="57"/>
      <c r="G34" s="57"/>
      <c r="H34" s="57"/>
      <c r="I34" s="57"/>
      <c r="J34" s="57"/>
      <c r="K34" s="57"/>
      <c r="L34" s="57"/>
      <c r="M34" s="57"/>
      <c r="N34" s="57"/>
    </row>
    <row r="35" spans="1:14" ht="15.75" x14ac:dyDescent="0.2">
      <c r="B35" s="60"/>
      <c r="C35" s="60"/>
      <c r="D35" s="60"/>
      <c r="E35" s="9"/>
    </row>
    <row r="37" spans="1:14" ht="15" x14ac:dyDescent="0.2">
      <c r="B37" s="164"/>
      <c r="C37" s="164"/>
      <c r="D37" s="164"/>
      <c r="E37" s="164"/>
    </row>
    <row r="38" spans="1:14" ht="15" x14ac:dyDescent="0.2">
      <c r="B38" s="165"/>
      <c r="C38" s="165"/>
      <c r="D38" s="165"/>
      <c r="E38" s="165"/>
    </row>
  </sheetData>
  <mergeCells count="45">
    <mergeCell ref="B37:E37"/>
    <mergeCell ref="B38:E38"/>
    <mergeCell ref="J1:N1"/>
    <mergeCell ref="J5:M5"/>
    <mergeCell ref="B29:L29"/>
    <mergeCell ref="B4:H4"/>
    <mergeCell ref="K6:M6"/>
    <mergeCell ref="J6:J7"/>
    <mergeCell ref="A10:B10"/>
    <mergeCell ref="B11:L11"/>
    <mergeCell ref="B12:H12"/>
    <mergeCell ref="A13:A15"/>
    <mergeCell ref="A5:A7"/>
    <mergeCell ref="B5:B7"/>
    <mergeCell ref="G5:I5"/>
    <mergeCell ref="C6:C7"/>
    <mergeCell ref="H6:I6"/>
    <mergeCell ref="C5:E5"/>
    <mergeCell ref="G6:G7"/>
    <mergeCell ref="D6:F6"/>
    <mergeCell ref="B13:B15"/>
    <mergeCell ref="C13:E13"/>
    <mergeCell ref="G13:I13"/>
    <mergeCell ref="J13:M13"/>
    <mergeCell ref="C14:C15"/>
    <mergeCell ref="D14:F14"/>
    <mergeCell ref="G14:G15"/>
    <mergeCell ref="H14:I14"/>
    <mergeCell ref="J14:J15"/>
    <mergeCell ref="K14:M14"/>
    <mergeCell ref="A26:B26"/>
    <mergeCell ref="A18:B18"/>
    <mergeCell ref="B19:L19"/>
    <mergeCell ref="B20:H20"/>
    <mergeCell ref="A21:A23"/>
    <mergeCell ref="B21:B23"/>
    <mergeCell ref="C21:E21"/>
    <mergeCell ref="G21:I21"/>
    <mergeCell ref="J21:M21"/>
    <mergeCell ref="C22:C23"/>
    <mergeCell ref="D22:F22"/>
    <mergeCell ref="G22:G23"/>
    <mergeCell ref="H22:I22"/>
    <mergeCell ref="J22:J23"/>
    <mergeCell ref="K22:M22"/>
  </mergeCells>
  <printOptions horizontalCentered="1"/>
  <pageMargins left="0.11811023622047245" right="0.11811023622047245" top="0.35433070866141736" bottom="0.35433070866141736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opLeftCell="A10" zoomScaleNormal="100" zoomScaleSheetLayoutView="70" workbookViewId="0">
      <selection activeCell="C34" sqref="C34"/>
    </sheetView>
  </sheetViews>
  <sheetFormatPr defaultRowHeight="15" x14ac:dyDescent="0.25"/>
  <cols>
    <col min="1" max="1" width="32" style="4" customWidth="1"/>
    <col min="2" max="2" width="12.42578125" style="4" bestFit="1" customWidth="1"/>
    <col min="3" max="4" width="11.28515625" style="4" bestFit="1" customWidth="1"/>
    <col min="5" max="5" width="11.5703125" style="4" customWidth="1"/>
    <col min="6" max="6" width="11" style="4" customWidth="1"/>
    <col min="7" max="7" width="11.85546875" style="4" customWidth="1"/>
    <col min="8" max="9" width="11" style="4" customWidth="1"/>
    <col min="10" max="10" width="11.85546875" style="4" customWidth="1"/>
    <col min="11" max="11" width="12.28515625" style="4" customWidth="1"/>
    <col min="12" max="12" width="23.85546875" style="4" customWidth="1"/>
    <col min="13" max="13" width="13.5703125" style="4" customWidth="1"/>
    <col min="14" max="16384" width="9.140625" style="4"/>
  </cols>
  <sheetData>
    <row r="1" spans="1:14" ht="30" customHeight="1" x14ac:dyDescent="0.25">
      <c r="I1" s="182" t="s">
        <v>132</v>
      </c>
      <c r="J1" s="182"/>
      <c r="K1" s="182"/>
      <c r="L1" s="182"/>
      <c r="M1" s="8"/>
      <c r="N1" s="8"/>
    </row>
    <row r="2" spans="1:14" x14ac:dyDescent="0.25">
      <c r="A2" s="5" t="s">
        <v>34</v>
      </c>
    </row>
    <row r="3" spans="1:14" ht="15" customHeight="1" x14ac:dyDescent="0.25">
      <c r="A3" s="84" t="s">
        <v>35</v>
      </c>
      <c r="B3" s="177" t="s">
        <v>108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</row>
    <row r="4" spans="1:14" x14ac:dyDescent="0.25">
      <c r="A4" s="84" t="s">
        <v>36</v>
      </c>
      <c r="B4" s="177" t="s">
        <v>109</v>
      </c>
      <c r="C4" s="177"/>
      <c r="D4" s="177"/>
      <c r="E4" s="177"/>
      <c r="F4" s="177"/>
      <c r="G4" s="177"/>
      <c r="H4" s="177"/>
      <c r="I4" s="177"/>
      <c r="J4" s="177"/>
      <c r="K4" s="177"/>
      <c r="L4" s="177"/>
    </row>
    <row r="5" spans="1:14" x14ac:dyDescent="0.25">
      <c r="A5" s="84" t="s">
        <v>37</v>
      </c>
      <c r="B5" s="177" t="s">
        <v>111</v>
      </c>
      <c r="C5" s="177"/>
      <c r="D5" s="177"/>
      <c r="E5" s="177"/>
      <c r="F5" s="177"/>
      <c r="G5" s="177"/>
      <c r="H5" s="177"/>
      <c r="I5" s="177"/>
      <c r="J5" s="177"/>
      <c r="K5" s="177"/>
      <c r="L5" s="177"/>
    </row>
    <row r="6" spans="1:14" ht="28.5" customHeight="1" x14ac:dyDescent="0.25">
      <c r="A6" s="84" t="s">
        <v>38</v>
      </c>
      <c r="B6" s="177" t="s">
        <v>138</v>
      </c>
      <c r="C6" s="177"/>
      <c r="D6" s="177"/>
      <c r="E6" s="177"/>
      <c r="F6" s="177"/>
      <c r="G6" s="177"/>
      <c r="H6" s="177"/>
      <c r="I6" s="177"/>
      <c r="J6" s="177"/>
      <c r="K6" s="177"/>
      <c r="L6" s="177"/>
    </row>
    <row r="7" spans="1:14" ht="26.25" customHeight="1" x14ac:dyDescent="0.25">
      <c r="A7" s="84" t="s">
        <v>39</v>
      </c>
      <c r="B7" s="83"/>
      <c r="C7" s="177" t="s">
        <v>112</v>
      </c>
      <c r="D7" s="177"/>
      <c r="E7" s="83"/>
      <c r="F7" s="178"/>
      <c r="G7" s="178"/>
      <c r="H7" s="178"/>
      <c r="I7" s="178"/>
      <c r="J7" s="177"/>
      <c r="K7" s="177"/>
      <c r="L7" s="177"/>
    </row>
    <row r="8" spans="1:14" ht="48" customHeight="1" x14ac:dyDescent="0.25">
      <c r="A8" s="84" t="s">
        <v>40</v>
      </c>
      <c r="B8" s="179" t="s">
        <v>113</v>
      </c>
      <c r="C8" s="180"/>
      <c r="D8" s="180"/>
      <c r="E8" s="180"/>
      <c r="F8" s="180"/>
      <c r="G8" s="180"/>
      <c r="H8" s="180"/>
      <c r="I8" s="180"/>
      <c r="J8" s="180"/>
      <c r="K8" s="180"/>
      <c r="L8" s="181"/>
    </row>
    <row r="9" spans="1:14" ht="35.25" customHeight="1" x14ac:dyDescent="0.25">
      <c r="A9" s="84" t="s">
        <v>41</v>
      </c>
      <c r="B9" s="177" t="s">
        <v>114</v>
      </c>
      <c r="C9" s="177"/>
      <c r="D9" s="177"/>
      <c r="E9" s="177"/>
      <c r="F9" s="177"/>
      <c r="G9" s="177"/>
      <c r="H9" s="177"/>
      <c r="I9" s="177"/>
      <c r="J9" s="177"/>
      <c r="K9" s="177"/>
      <c r="L9" s="177"/>
    </row>
    <row r="11" spans="1:14" ht="20.25" customHeight="1" x14ac:dyDescent="0.25">
      <c r="A11" s="5" t="s">
        <v>42</v>
      </c>
    </row>
    <row r="12" spans="1:14" ht="23.25" customHeight="1" x14ac:dyDescent="0.25">
      <c r="A12" s="9" t="s">
        <v>110</v>
      </c>
      <c r="L12" s="6" t="s">
        <v>43</v>
      </c>
    </row>
    <row r="13" spans="1:14" ht="45.75" customHeight="1" x14ac:dyDescent="0.25">
      <c r="A13" s="168" t="s">
        <v>44</v>
      </c>
      <c r="B13" s="174" t="s">
        <v>55</v>
      </c>
      <c r="C13" s="175"/>
      <c r="D13" s="175"/>
      <c r="E13" s="176"/>
      <c r="F13" s="168" t="s">
        <v>56</v>
      </c>
      <c r="G13" s="168"/>
      <c r="H13" s="168"/>
      <c r="I13" s="168" t="s">
        <v>54</v>
      </c>
      <c r="J13" s="168"/>
      <c r="K13" s="168"/>
      <c r="L13" s="168"/>
      <c r="M13" s="53" t="s">
        <v>1</v>
      </c>
    </row>
    <row r="14" spans="1:14" ht="13.5" customHeight="1" x14ac:dyDescent="0.25">
      <c r="A14" s="168"/>
      <c r="B14" s="168" t="s">
        <v>79</v>
      </c>
      <c r="C14" s="168" t="s">
        <v>53</v>
      </c>
      <c r="D14" s="168"/>
      <c r="E14" s="168"/>
      <c r="F14" s="168" t="s">
        <v>80</v>
      </c>
      <c r="G14" s="168" t="s">
        <v>53</v>
      </c>
      <c r="H14" s="173"/>
      <c r="I14" s="168" t="s">
        <v>80</v>
      </c>
      <c r="J14" s="168" t="s">
        <v>53</v>
      </c>
      <c r="K14" s="168"/>
      <c r="L14" s="168"/>
      <c r="M14" s="53"/>
    </row>
    <row r="15" spans="1:14" ht="85.5" x14ac:dyDescent="0.25">
      <c r="A15" s="168"/>
      <c r="B15" s="172"/>
      <c r="C15" s="55" t="s">
        <v>81</v>
      </c>
      <c r="D15" s="55" t="s">
        <v>82</v>
      </c>
      <c r="E15" s="55" t="s">
        <v>91</v>
      </c>
      <c r="F15" s="168"/>
      <c r="G15" s="55" t="s">
        <v>92</v>
      </c>
      <c r="H15" s="55" t="s">
        <v>93</v>
      </c>
      <c r="I15" s="168"/>
      <c r="J15" s="55" t="s">
        <v>81</v>
      </c>
      <c r="K15" s="55" t="s">
        <v>89</v>
      </c>
      <c r="L15" s="55" t="s">
        <v>83</v>
      </c>
      <c r="M15" s="54"/>
    </row>
    <row r="16" spans="1:14" x14ac:dyDescent="0.25">
      <c r="A16" s="55" t="s">
        <v>97</v>
      </c>
      <c r="B16" s="50">
        <f>'приложение 1 '!J18</f>
        <v>14235364.6</v>
      </c>
      <c r="C16" s="50"/>
      <c r="D16" s="50"/>
      <c r="E16" s="50"/>
      <c r="F16" s="50"/>
      <c r="G16" s="50"/>
      <c r="H16" s="50"/>
      <c r="I16" s="50"/>
      <c r="J16" s="50"/>
      <c r="K16" s="50"/>
      <c r="L16" s="54"/>
      <c r="M16" s="51">
        <f t="shared" ref="M16:M18" si="0">B16+F16+I16</f>
        <v>14235364.6</v>
      </c>
    </row>
    <row r="17" spans="1:13" x14ac:dyDescent="0.25">
      <c r="A17" s="82" t="s">
        <v>134</v>
      </c>
      <c r="B17" s="50">
        <f>'приложение 1 '!K18</f>
        <v>14986555.300000001</v>
      </c>
      <c r="C17" s="50"/>
      <c r="D17" s="50"/>
      <c r="E17" s="50"/>
      <c r="F17" s="50"/>
      <c r="G17" s="50"/>
      <c r="H17" s="50"/>
      <c r="I17" s="50"/>
      <c r="J17" s="50"/>
      <c r="K17" s="50"/>
      <c r="L17" s="54"/>
      <c r="M17" s="51">
        <f t="shared" si="0"/>
        <v>14986555.300000001</v>
      </c>
    </row>
    <row r="18" spans="1:13" x14ac:dyDescent="0.25">
      <c r="A18" s="82" t="s">
        <v>140</v>
      </c>
      <c r="B18" s="50">
        <f>'приложение 1 '!L18</f>
        <v>15781823.4</v>
      </c>
      <c r="C18" s="50"/>
      <c r="D18" s="50"/>
      <c r="E18" s="50"/>
      <c r="F18" s="50"/>
      <c r="G18" s="50"/>
      <c r="H18" s="50"/>
      <c r="I18" s="50"/>
      <c r="J18" s="50"/>
      <c r="K18" s="50"/>
      <c r="L18" s="54"/>
      <c r="M18" s="51">
        <f t="shared" si="0"/>
        <v>15781823.4</v>
      </c>
    </row>
    <row r="19" spans="1:13" x14ac:dyDescent="0.25"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</row>
    <row r="20" spans="1:13" x14ac:dyDescent="0.25">
      <c r="A20" s="3" t="s">
        <v>45</v>
      </c>
    </row>
    <row r="21" spans="1:13" ht="22.5" customHeight="1" x14ac:dyDescent="0.25">
      <c r="A21" s="9" t="s">
        <v>111</v>
      </c>
      <c r="B21" s="56"/>
      <c r="C21" s="56"/>
      <c r="D21" s="56"/>
    </row>
    <row r="22" spans="1:13" ht="36.75" customHeight="1" x14ac:dyDescent="0.25">
      <c r="A22" s="168" t="s">
        <v>46</v>
      </c>
      <c r="B22" s="168" t="s">
        <v>47</v>
      </c>
      <c r="C22" s="168"/>
      <c r="D22" s="168"/>
      <c r="E22" s="168" t="s">
        <v>7</v>
      </c>
      <c r="F22" s="55" t="s">
        <v>8</v>
      </c>
      <c r="G22" s="168" t="s">
        <v>9</v>
      </c>
      <c r="H22" s="168"/>
      <c r="I22" s="168"/>
      <c r="J22" s="168"/>
    </row>
    <row r="23" spans="1:13" x14ac:dyDescent="0.25">
      <c r="A23" s="168"/>
      <c r="B23" s="168"/>
      <c r="C23" s="168"/>
      <c r="D23" s="168"/>
      <c r="E23" s="168"/>
      <c r="F23" s="130" t="s">
        <v>95</v>
      </c>
      <c r="G23" s="82" t="s">
        <v>96</v>
      </c>
      <c r="H23" s="82" t="s">
        <v>97</v>
      </c>
      <c r="I23" s="130" t="s">
        <v>134</v>
      </c>
      <c r="J23" s="130" t="s">
        <v>140</v>
      </c>
    </row>
    <row r="24" spans="1:13" ht="52.5" customHeight="1" x14ac:dyDescent="0.25">
      <c r="A24" s="13" t="str">
        <f>'приложение 1 '!M18</f>
        <v>Количество нарушений по задержке выплаты пенсий, финансируемых за счёт республиканского бюджета.</v>
      </c>
      <c r="B24" s="169" t="s">
        <v>115</v>
      </c>
      <c r="C24" s="170"/>
      <c r="D24" s="171"/>
      <c r="E24" s="14" t="str">
        <f>'приложение 1 '!N18</f>
        <v>шт.</v>
      </c>
      <c r="F24" s="14">
        <f>'приложение 1 '!O18</f>
        <v>0</v>
      </c>
      <c r="G24" s="14">
        <f>'приложение 1 '!P18</f>
        <v>0</v>
      </c>
      <c r="H24" s="14">
        <f>'приложение 1 '!Q18</f>
        <v>0</v>
      </c>
      <c r="I24" s="14">
        <f>'приложение 1 '!R18</f>
        <v>0</v>
      </c>
      <c r="J24" s="14">
        <f>'приложение 1 '!S18</f>
        <v>0</v>
      </c>
    </row>
    <row r="27" spans="1:13" ht="15.75" x14ac:dyDescent="0.25">
      <c r="A27" s="60"/>
    </row>
    <row r="28" spans="1:13" ht="15.75" x14ac:dyDescent="0.25">
      <c r="A28" s="60"/>
    </row>
    <row r="29" spans="1:13" x14ac:dyDescent="0.25">
      <c r="A29" s="9"/>
    </row>
    <row r="30" spans="1:13" x14ac:dyDescent="0.25">
      <c r="A30" s="1"/>
    </row>
    <row r="31" spans="1:13" ht="15.75" x14ac:dyDescent="0.25">
      <c r="A31" s="60"/>
    </row>
    <row r="32" spans="1:13" ht="15.75" x14ac:dyDescent="0.25">
      <c r="A32" s="60"/>
    </row>
    <row r="33" spans="1:1" x14ac:dyDescent="0.25">
      <c r="A33" s="9"/>
    </row>
  </sheetData>
  <mergeCells count="25">
    <mergeCell ref="I1:L1"/>
    <mergeCell ref="B3:L3"/>
    <mergeCell ref="B4:L4"/>
    <mergeCell ref="B5:L5"/>
    <mergeCell ref="B6:L6"/>
    <mergeCell ref="C7:D7"/>
    <mergeCell ref="F7:I7"/>
    <mergeCell ref="J7:L7"/>
    <mergeCell ref="B8:L8"/>
    <mergeCell ref="B9:L9"/>
    <mergeCell ref="A13:A15"/>
    <mergeCell ref="B14:B15"/>
    <mergeCell ref="F13:H13"/>
    <mergeCell ref="I13:L13"/>
    <mergeCell ref="F14:F15"/>
    <mergeCell ref="G14:H14"/>
    <mergeCell ref="I14:I15"/>
    <mergeCell ref="J14:L14"/>
    <mergeCell ref="C14:E14"/>
    <mergeCell ref="B13:E13"/>
    <mergeCell ref="A22:A23"/>
    <mergeCell ref="B22:D23"/>
    <mergeCell ref="E22:E23"/>
    <mergeCell ref="G22:J22"/>
    <mergeCell ref="B24:D24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65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opLeftCell="A7" zoomScaleNormal="100" zoomScaleSheetLayoutView="85" workbookViewId="0">
      <selection activeCell="A27" sqref="A27:E28"/>
    </sheetView>
  </sheetViews>
  <sheetFormatPr defaultRowHeight="15" x14ac:dyDescent="0.25"/>
  <cols>
    <col min="1" max="1" width="32" style="4" customWidth="1"/>
    <col min="2" max="2" width="12.42578125" style="4" bestFit="1" customWidth="1"/>
    <col min="3" max="4" width="11.28515625" style="4" bestFit="1" customWidth="1"/>
    <col min="5" max="5" width="11.5703125" style="4" customWidth="1"/>
    <col min="6" max="6" width="11" style="4" customWidth="1"/>
    <col min="7" max="7" width="11.85546875" style="4" customWidth="1"/>
    <col min="8" max="9" width="11" style="4" customWidth="1"/>
    <col min="10" max="10" width="11.85546875" style="4" customWidth="1"/>
    <col min="11" max="11" width="12.28515625" style="4" customWidth="1"/>
    <col min="12" max="12" width="23.85546875" style="4" customWidth="1"/>
    <col min="13" max="13" width="12.5703125" style="4" customWidth="1"/>
    <col min="14" max="16384" width="9.140625" style="4"/>
  </cols>
  <sheetData>
    <row r="1" spans="1:14" ht="32.25" customHeight="1" x14ac:dyDescent="0.25">
      <c r="I1" s="182" t="s">
        <v>131</v>
      </c>
      <c r="J1" s="182"/>
      <c r="K1" s="182"/>
      <c r="L1" s="182"/>
      <c r="M1" s="8"/>
      <c r="N1" s="8"/>
    </row>
    <row r="2" spans="1:14" x14ac:dyDescent="0.25">
      <c r="A2" s="5" t="s">
        <v>34</v>
      </c>
    </row>
    <row r="3" spans="1:14" ht="15" customHeight="1" x14ac:dyDescent="0.25">
      <c r="A3" s="84" t="s">
        <v>35</v>
      </c>
      <c r="B3" s="177" t="s">
        <v>108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</row>
    <row r="4" spans="1:14" x14ac:dyDescent="0.25">
      <c r="A4" s="84" t="s">
        <v>36</v>
      </c>
      <c r="B4" s="177" t="s">
        <v>109</v>
      </c>
      <c r="C4" s="177"/>
      <c r="D4" s="177"/>
      <c r="E4" s="177"/>
      <c r="F4" s="177"/>
      <c r="G4" s="177"/>
      <c r="H4" s="177"/>
      <c r="I4" s="177"/>
      <c r="J4" s="177"/>
      <c r="K4" s="177"/>
      <c r="L4" s="177"/>
    </row>
    <row r="5" spans="1:14" x14ac:dyDescent="0.25">
      <c r="A5" s="84" t="s">
        <v>37</v>
      </c>
      <c r="B5" s="177" t="s">
        <v>116</v>
      </c>
      <c r="C5" s="177"/>
      <c r="D5" s="177"/>
      <c r="E5" s="177"/>
      <c r="F5" s="177"/>
      <c r="G5" s="177"/>
      <c r="H5" s="177"/>
      <c r="I5" s="177"/>
      <c r="J5" s="177"/>
      <c r="K5" s="177"/>
      <c r="L5" s="177"/>
    </row>
    <row r="6" spans="1:14" ht="28.5" customHeight="1" x14ac:dyDescent="0.25">
      <c r="A6" s="84" t="s">
        <v>38</v>
      </c>
      <c r="B6" s="177" t="s">
        <v>138</v>
      </c>
      <c r="C6" s="177"/>
      <c r="D6" s="177"/>
      <c r="E6" s="177"/>
      <c r="F6" s="177"/>
      <c r="G6" s="177"/>
      <c r="H6" s="177"/>
      <c r="I6" s="177"/>
      <c r="J6" s="177"/>
      <c r="K6" s="177"/>
      <c r="L6" s="177"/>
    </row>
    <row r="7" spans="1:14" ht="26.25" customHeight="1" x14ac:dyDescent="0.25">
      <c r="A7" s="84" t="s">
        <v>39</v>
      </c>
      <c r="B7" s="83"/>
      <c r="C7" s="177" t="s">
        <v>112</v>
      </c>
      <c r="D7" s="177"/>
      <c r="E7" s="83"/>
      <c r="F7" s="178"/>
      <c r="G7" s="178"/>
      <c r="H7" s="178"/>
      <c r="I7" s="178"/>
      <c r="J7" s="177"/>
      <c r="K7" s="177"/>
      <c r="L7" s="177"/>
    </row>
    <row r="8" spans="1:14" ht="41.25" customHeight="1" x14ac:dyDescent="0.25">
      <c r="A8" s="84" t="s">
        <v>40</v>
      </c>
      <c r="B8" s="177" t="s">
        <v>117</v>
      </c>
      <c r="C8" s="177"/>
      <c r="D8" s="177"/>
      <c r="E8" s="177"/>
      <c r="F8" s="177"/>
      <c r="G8" s="177"/>
      <c r="H8" s="177"/>
      <c r="I8" s="177"/>
      <c r="J8" s="177"/>
      <c r="K8" s="177"/>
      <c r="L8" s="177"/>
    </row>
    <row r="9" spans="1:14" ht="35.25" customHeight="1" x14ac:dyDescent="0.25">
      <c r="A9" s="84" t="s">
        <v>41</v>
      </c>
      <c r="B9" s="177" t="s">
        <v>118</v>
      </c>
      <c r="C9" s="177"/>
      <c r="D9" s="177"/>
      <c r="E9" s="177"/>
      <c r="F9" s="177"/>
      <c r="G9" s="177"/>
      <c r="H9" s="177"/>
      <c r="I9" s="177"/>
      <c r="J9" s="177"/>
      <c r="K9" s="177"/>
      <c r="L9" s="177"/>
    </row>
    <row r="11" spans="1:14" ht="20.25" customHeight="1" x14ac:dyDescent="0.25">
      <c r="A11" s="5" t="s">
        <v>42</v>
      </c>
    </row>
    <row r="12" spans="1:14" ht="23.25" customHeight="1" x14ac:dyDescent="0.25">
      <c r="A12" s="9" t="s">
        <v>98</v>
      </c>
      <c r="L12" s="6" t="s">
        <v>43</v>
      </c>
    </row>
    <row r="13" spans="1:14" ht="45.75" customHeight="1" x14ac:dyDescent="0.25">
      <c r="A13" s="168" t="s">
        <v>44</v>
      </c>
      <c r="B13" s="174" t="s">
        <v>55</v>
      </c>
      <c r="C13" s="175"/>
      <c r="D13" s="175"/>
      <c r="E13" s="176"/>
      <c r="F13" s="168" t="s">
        <v>56</v>
      </c>
      <c r="G13" s="168"/>
      <c r="H13" s="168"/>
      <c r="I13" s="168" t="s">
        <v>54</v>
      </c>
      <c r="J13" s="168"/>
      <c r="K13" s="168"/>
      <c r="L13" s="168"/>
      <c r="M13" s="53" t="s">
        <v>1</v>
      </c>
    </row>
    <row r="14" spans="1:14" ht="13.5" customHeight="1" x14ac:dyDescent="0.25">
      <c r="A14" s="168"/>
      <c r="B14" s="168" t="s">
        <v>79</v>
      </c>
      <c r="C14" s="168" t="s">
        <v>53</v>
      </c>
      <c r="D14" s="168"/>
      <c r="E14" s="168"/>
      <c r="F14" s="168" t="s">
        <v>80</v>
      </c>
      <c r="G14" s="168" t="s">
        <v>53</v>
      </c>
      <c r="H14" s="173"/>
      <c r="I14" s="168" t="s">
        <v>80</v>
      </c>
      <c r="J14" s="168" t="s">
        <v>53</v>
      </c>
      <c r="K14" s="168"/>
      <c r="L14" s="168"/>
      <c r="M14" s="53"/>
    </row>
    <row r="15" spans="1:14" ht="85.5" x14ac:dyDescent="0.25">
      <c r="A15" s="168"/>
      <c r="B15" s="172"/>
      <c r="C15" s="82" t="s">
        <v>81</v>
      </c>
      <c r="D15" s="82" t="s">
        <v>82</v>
      </c>
      <c r="E15" s="82" t="s">
        <v>91</v>
      </c>
      <c r="F15" s="168"/>
      <c r="G15" s="82" t="s">
        <v>92</v>
      </c>
      <c r="H15" s="82" t="s">
        <v>93</v>
      </c>
      <c r="I15" s="168"/>
      <c r="J15" s="82" t="s">
        <v>81</v>
      </c>
      <c r="K15" s="82" t="s">
        <v>89</v>
      </c>
      <c r="L15" s="82" t="s">
        <v>83</v>
      </c>
      <c r="M15" s="54"/>
    </row>
    <row r="16" spans="1:14" x14ac:dyDescent="0.25">
      <c r="A16" s="128" t="s">
        <v>97</v>
      </c>
      <c r="B16" s="50">
        <f>'приложение 1 '!J19</f>
        <v>1954252.4</v>
      </c>
      <c r="C16" s="50"/>
      <c r="D16" s="50"/>
      <c r="E16" s="50"/>
      <c r="F16" s="50"/>
      <c r="G16" s="50"/>
      <c r="H16" s="50"/>
      <c r="I16" s="50"/>
      <c r="J16" s="50"/>
      <c r="K16" s="50"/>
      <c r="L16" s="54"/>
      <c r="M16" s="51">
        <f t="shared" ref="M16:M18" si="0">B16+F16+I16</f>
        <v>1954252.4</v>
      </c>
    </row>
    <row r="17" spans="1:13" x14ac:dyDescent="0.25">
      <c r="A17" s="128" t="s">
        <v>134</v>
      </c>
      <c r="B17" s="50">
        <f>'приложение 1 '!K19</f>
        <v>1997177.3</v>
      </c>
      <c r="C17" s="50"/>
      <c r="D17" s="50"/>
      <c r="E17" s="50"/>
      <c r="F17" s="50"/>
      <c r="G17" s="50"/>
      <c r="H17" s="50"/>
      <c r="I17" s="50"/>
      <c r="J17" s="50"/>
      <c r="K17" s="50"/>
      <c r="L17" s="54"/>
      <c r="M17" s="51">
        <f t="shared" si="0"/>
        <v>1997177.3</v>
      </c>
    </row>
    <row r="18" spans="1:13" x14ac:dyDescent="0.25">
      <c r="A18" s="128" t="s">
        <v>140</v>
      </c>
      <c r="B18" s="50">
        <f>'приложение 1 '!L19</f>
        <v>2039733</v>
      </c>
      <c r="C18" s="50"/>
      <c r="D18" s="50"/>
      <c r="E18" s="50"/>
      <c r="F18" s="50"/>
      <c r="G18" s="50"/>
      <c r="H18" s="50"/>
      <c r="I18" s="50"/>
      <c r="J18" s="50"/>
      <c r="K18" s="50"/>
      <c r="L18" s="54"/>
      <c r="M18" s="51">
        <f t="shared" si="0"/>
        <v>2039733</v>
      </c>
    </row>
    <row r="19" spans="1:13" x14ac:dyDescent="0.25"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</row>
    <row r="20" spans="1:13" x14ac:dyDescent="0.25">
      <c r="A20" s="3" t="s">
        <v>45</v>
      </c>
    </row>
    <row r="21" spans="1:13" ht="22.5" customHeight="1" x14ac:dyDescent="0.25">
      <c r="A21" s="9" t="s">
        <v>116</v>
      </c>
      <c r="B21" s="56"/>
      <c r="C21" s="56"/>
      <c r="D21" s="56"/>
    </row>
    <row r="22" spans="1:13" ht="36.75" customHeight="1" x14ac:dyDescent="0.25">
      <c r="A22" s="168" t="s">
        <v>46</v>
      </c>
      <c r="B22" s="168" t="s">
        <v>47</v>
      </c>
      <c r="C22" s="168"/>
      <c r="D22" s="168"/>
      <c r="E22" s="168" t="s">
        <v>7</v>
      </c>
      <c r="F22" s="82" t="s">
        <v>8</v>
      </c>
      <c r="G22" s="168" t="s">
        <v>9</v>
      </c>
      <c r="H22" s="168"/>
      <c r="I22" s="168"/>
      <c r="J22" s="168"/>
    </row>
    <row r="23" spans="1:13" x14ac:dyDescent="0.25">
      <c r="A23" s="168"/>
      <c r="B23" s="168"/>
      <c r="C23" s="168"/>
      <c r="D23" s="168"/>
      <c r="E23" s="168"/>
      <c r="F23" s="128" t="s">
        <v>95</v>
      </c>
      <c r="G23" s="128" t="s">
        <v>96</v>
      </c>
      <c r="H23" s="130" t="s">
        <v>97</v>
      </c>
      <c r="I23" s="130" t="s">
        <v>134</v>
      </c>
      <c r="J23" s="130" t="s">
        <v>140</v>
      </c>
    </row>
    <row r="24" spans="1:13" ht="51.75" customHeight="1" x14ac:dyDescent="0.25">
      <c r="A24" s="13" t="str">
        <f>'приложение 1 '!M19</f>
        <v>Количество нарушений по задержке выплаты пенсий, финансируемых за счёт республиканского бюджета.</v>
      </c>
      <c r="B24" s="169" t="s">
        <v>115</v>
      </c>
      <c r="C24" s="170"/>
      <c r="D24" s="171"/>
      <c r="E24" s="14" t="str">
        <f>'приложение 1 '!N19</f>
        <v>шт.</v>
      </c>
      <c r="F24" s="14">
        <f>'приложение 1 '!O19</f>
        <v>0</v>
      </c>
      <c r="G24" s="14">
        <f>'приложение 1 '!P19</f>
        <v>0</v>
      </c>
      <c r="H24" s="14">
        <f>'приложение 1 '!Q19</f>
        <v>0</v>
      </c>
      <c r="I24" s="14">
        <f>'приложение 1 '!R19</f>
        <v>0</v>
      </c>
      <c r="J24" s="14">
        <f>'приложение 1 '!S19</f>
        <v>0</v>
      </c>
    </row>
    <row r="27" spans="1:13" ht="15.75" x14ac:dyDescent="0.25">
      <c r="A27" s="60"/>
      <c r="B27" s="57"/>
      <c r="C27" s="57"/>
      <c r="D27" s="57"/>
    </row>
    <row r="28" spans="1:13" ht="15.75" x14ac:dyDescent="0.25">
      <c r="A28" s="60"/>
      <c r="B28" s="57"/>
      <c r="C28" s="57"/>
      <c r="D28" s="57"/>
    </row>
    <row r="29" spans="1:13" ht="15.75" x14ac:dyDescent="0.25">
      <c r="A29" s="57"/>
      <c r="B29" s="57"/>
      <c r="C29" s="57"/>
      <c r="D29" s="57"/>
    </row>
    <row r="30" spans="1:13" ht="15.75" x14ac:dyDescent="0.25">
      <c r="A30" s="57"/>
      <c r="B30" s="57"/>
      <c r="C30" s="57"/>
      <c r="D30" s="57"/>
    </row>
    <row r="31" spans="1:13" ht="15.75" x14ac:dyDescent="0.25">
      <c r="A31" s="60"/>
      <c r="B31" s="57"/>
      <c r="C31" s="57"/>
      <c r="D31" s="57"/>
    </row>
    <row r="32" spans="1:13" ht="15.75" x14ac:dyDescent="0.25">
      <c r="A32" s="60"/>
      <c r="B32" s="57"/>
      <c r="C32" s="57"/>
      <c r="D32" s="57"/>
    </row>
    <row r="33" spans="1:1" x14ac:dyDescent="0.25">
      <c r="A33" s="9"/>
    </row>
  </sheetData>
  <mergeCells count="25">
    <mergeCell ref="B24:D24"/>
    <mergeCell ref="I14:I15"/>
    <mergeCell ref="J14:L14"/>
    <mergeCell ref="A22:A23"/>
    <mergeCell ref="B22:D23"/>
    <mergeCell ref="E22:E23"/>
    <mergeCell ref="G22:J22"/>
    <mergeCell ref="B8:L8"/>
    <mergeCell ref="B9:L9"/>
    <mergeCell ref="A13:A15"/>
    <mergeCell ref="F13:H13"/>
    <mergeCell ref="I13:L13"/>
    <mergeCell ref="B14:B15"/>
    <mergeCell ref="C14:E14"/>
    <mergeCell ref="F14:F15"/>
    <mergeCell ref="G14:H14"/>
    <mergeCell ref="B13:E13"/>
    <mergeCell ref="C7:D7"/>
    <mergeCell ref="F7:I7"/>
    <mergeCell ref="J7:L7"/>
    <mergeCell ref="I1:L1"/>
    <mergeCell ref="B3:L3"/>
    <mergeCell ref="B4:L4"/>
    <mergeCell ref="B5:L5"/>
    <mergeCell ref="B6:L6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6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opLeftCell="A9" zoomScaleNormal="100" zoomScaleSheetLayoutView="70" workbookViewId="0">
      <selection activeCell="A27" sqref="A27:E29"/>
    </sheetView>
  </sheetViews>
  <sheetFormatPr defaultRowHeight="15" x14ac:dyDescent="0.25"/>
  <cols>
    <col min="1" max="1" width="32" style="4" customWidth="1"/>
    <col min="2" max="2" width="12.42578125" style="4" bestFit="1" customWidth="1"/>
    <col min="3" max="4" width="11.28515625" style="4" bestFit="1" customWidth="1"/>
    <col min="5" max="5" width="11.5703125" style="4" customWidth="1"/>
    <col min="6" max="6" width="11" style="4" customWidth="1"/>
    <col min="7" max="7" width="11.85546875" style="4" customWidth="1"/>
    <col min="8" max="9" width="11" style="4" customWidth="1"/>
    <col min="10" max="10" width="11.85546875" style="4" customWidth="1"/>
    <col min="11" max="11" width="12.28515625" style="4" customWidth="1"/>
    <col min="12" max="12" width="23.85546875" style="4" customWidth="1"/>
    <col min="13" max="13" width="12.5703125" style="4" customWidth="1"/>
    <col min="14" max="16384" width="9.140625" style="4"/>
  </cols>
  <sheetData>
    <row r="1" spans="1:14" ht="33.75" customHeight="1" x14ac:dyDescent="0.25">
      <c r="I1" s="182" t="s">
        <v>132</v>
      </c>
      <c r="J1" s="182"/>
      <c r="K1" s="182"/>
      <c r="L1" s="182"/>
      <c r="M1" s="8"/>
      <c r="N1" s="8"/>
    </row>
    <row r="2" spans="1:14" x14ac:dyDescent="0.25">
      <c r="A2" s="5" t="s">
        <v>34</v>
      </c>
    </row>
    <row r="3" spans="1:14" ht="15" customHeight="1" x14ac:dyDescent="0.25">
      <c r="A3" s="84" t="s">
        <v>35</v>
      </c>
      <c r="B3" s="177" t="s">
        <v>108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</row>
    <row r="4" spans="1:14" x14ac:dyDescent="0.25">
      <c r="A4" s="84" t="s">
        <v>36</v>
      </c>
      <c r="B4" s="177" t="s">
        <v>109</v>
      </c>
      <c r="C4" s="177"/>
      <c r="D4" s="177"/>
      <c r="E4" s="177"/>
      <c r="F4" s="177"/>
      <c r="G4" s="177"/>
      <c r="H4" s="177"/>
      <c r="I4" s="177"/>
      <c r="J4" s="177"/>
      <c r="K4" s="177"/>
      <c r="L4" s="177"/>
    </row>
    <row r="5" spans="1:14" x14ac:dyDescent="0.25">
      <c r="A5" s="84" t="s">
        <v>37</v>
      </c>
      <c r="B5" s="177" t="s">
        <v>121</v>
      </c>
      <c r="C5" s="177"/>
      <c r="D5" s="177"/>
      <c r="E5" s="177"/>
      <c r="F5" s="177"/>
      <c r="G5" s="177"/>
      <c r="H5" s="177"/>
      <c r="I5" s="177"/>
      <c r="J5" s="177"/>
      <c r="K5" s="177"/>
      <c r="L5" s="177"/>
    </row>
    <row r="6" spans="1:14" ht="28.5" customHeight="1" x14ac:dyDescent="0.25">
      <c r="A6" s="84" t="s">
        <v>38</v>
      </c>
      <c r="B6" s="177" t="s">
        <v>138</v>
      </c>
      <c r="C6" s="177"/>
      <c r="D6" s="177"/>
      <c r="E6" s="177"/>
      <c r="F6" s="177"/>
      <c r="G6" s="177"/>
      <c r="H6" s="177"/>
      <c r="I6" s="177"/>
      <c r="J6" s="177"/>
      <c r="K6" s="177"/>
      <c r="L6" s="177"/>
    </row>
    <row r="7" spans="1:14" ht="26.25" customHeight="1" x14ac:dyDescent="0.25">
      <c r="A7" s="84" t="s">
        <v>39</v>
      </c>
      <c r="B7" s="83"/>
      <c r="C7" s="177" t="s">
        <v>112</v>
      </c>
      <c r="D7" s="177"/>
      <c r="E7" s="83"/>
      <c r="F7" s="178"/>
      <c r="G7" s="178"/>
      <c r="H7" s="178"/>
      <c r="I7" s="178"/>
      <c r="J7" s="177"/>
      <c r="K7" s="177"/>
      <c r="L7" s="177"/>
    </row>
    <row r="8" spans="1:14" ht="38.25" customHeight="1" x14ac:dyDescent="0.25">
      <c r="A8" s="84" t="s">
        <v>40</v>
      </c>
      <c r="B8" s="177" t="s">
        <v>119</v>
      </c>
      <c r="C8" s="177"/>
      <c r="D8" s="177"/>
      <c r="E8" s="177"/>
      <c r="F8" s="177"/>
      <c r="G8" s="177"/>
      <c r="H8" s="177"/>
      <c r="I8" s="177"/>
      <c r="J8" s="177"/>
      <c r="K8" s="177"/>
      <c r="L8" s="177"/>
    </row>
    <row r="9" spans="1:14" ht="51" customHeight="1" x14ac:dyDescent="0.25">
      <c r="A9" s="84" t="s">
        <v>41</v>
      </c>
      <c r="B9" s="177" t="s">
        <v>120</v>
      </c>
      <c r="C9" s="177"/>
      <c r="D9" s="177"/>
      <c r="E9" s="177"/>
      <c r="F9" s="177"/>
      <c r="G9" s="177"/>
      <c r="H9" s="177"/>
      <c r="I9" s="177"/>
      <c r="J9" s="177"/>
      <c r="K9" s="177"/>
      <c r="L9" s="177"/>
    </row>
    <row r="11" spans="1:14" ht="20.25" customHeight="1" x14ac:dyDescent="0.25">
      <c r="A11" s="5" t="s">
        <v>42</v>
      </c>
    </row>
    <row r="12" spans="1:14" ht="23.25" customHeight="1" x14ac:dyDescent="0.25">
      <c r="A12" s="9" t="s">
        <v>99</v>
      </c>
      <c r="L12" s="6" t="s">
        <v>43</v>
      </c>
    </row>
    <row r="13" spans="1:14" ht="45.75" customHeight="1" x14ac:dyDescent="0.25">
      <c r="A13" s="168" t="s">
        <v>44</v>
      </c>
      <c r="B13" s="174" t="s">
        <v>55</v>
      </c>
      <c r="C13" s="175"/>
      <c r="D13" s="175"/>
      <c r="E13" s="176"/>
      <c r="F13" s="168" t="s">
        <v>56</v>
      </c>
      <c r="G13" s="168"/>
      <c r="H13" s="168"/>
      <c r="I13" s="168" t="s">
        <v>54</v>
      </c>
      <c r="J13" s="168"/>
      <c r="K13" s="168"/>
      <c r="L13" s="168"/>
      <c r="M13" s="53" t="s">
        <v>1</v>
      </c>
    </row>
    <row r="14" spans="1:14" ht="13.5" customHeight="1" x14ac:dyDescent="0.25">
      <c r="A14" s="168"/>
      <c r="B14" s="168" t="s">
        <v>79</v>
      </c>
      <c r="C14" s="168" t="s">
        <v>53</v>
      </c>
      <c r="D14" s="168"/>
      <c r="E14" s="168"/>
      <c r="F14" s="168" t="s">
        <v>80</v>
      </c>
      <c r="G14" s="168" t="s">
        <v>53</v>
      </c>
      <c r="H14" s="173"/>
      <c r="I14" s="168" t="s">
        <v>80</v>
      </c>
      <c r="J14" s="168" t="s">
        <v>53</v>
      </c>
      <c r="K14" s="168"/>
      <c r="L14" s="168"/>
      <c r="M14" s="53"/>
    </row>
    <row r="15" spans="1:14" ht="85.5" x14ac:dyDescent="0.25">
      <c r="A15" s="168"/>
      <c r="B15" s="172"/>
      <c r="C15" s="82" t="s">
        <v>81</v>
      </c>
      <c r="D15" s="82" t="s">
        <v>82</v>
      </c>
      <c r="E15" s="82" t="s">
        <v>91</v>
      </c>
      <c r="F15" s="168"/>
      <c r="G15" s="82" t="s">
        <v>92</v>
      </c>
      <c r="H15" s="82" t="s">
        <v>93</v>
      </c>
      <c r="I15" s="168"/>
      <c r="J15" s="82" t="s">
        <v>81</v>
      </c>
      <c r="K15" s="82" t="s">
        <v>89</v>
      </c>
      <c r="L15" s="82" t="s">
        <v>83</v>
      </c>
      <c r="M15" s="54"/>
    </row>
    <row r="16" spans="1:14" x14ac:dyDescent="0.25">
      <c r="A16" s="128" t="s">
        <v>97</v>
      </c>
      <c r="B16" s="50">
        <f>'приложение 1 '!J20</f>
        <v>3881253.4</v>
      </c>
      <c r="C16" s="50"/>
      <c r="D16" s="50"/>
      <c r="E16" s="50"/>
      <c r="F16" s="50"/>
      <c r="G16" s="50"/>
      <c r="H16" s="50"/>
      <c r="I16" s="50"/>
      <c r="J16" s="50"/>
      <c r="K16" s="50"/>
      <c r="L16" s="54"/>
      <c r="M16" s="51">
        <f t="shared" ref="M16:M18" si="0">B16+F16+I16</f>
        <v>3881253.4</v>
      </c>
    </row>
    <row r="17" spans="1:13" x14ac:dyDescent="0.25">
      <c r="A17" s="128" t="s">
        <v>134</v>
      </c>
      <c r="B17" s="50">
        <f>'приложение 1 '!K20</f>
        <v>4199983.7</v>
      </c>
      <c r="C17" s="50"/>
      <c r="D17" s="50"/>
      <c r="E17" s="50"/>
      <c r="F17" s="50"/>
      <c r="G17" s="50"/>
      <c r="H17" s="50"/>
      <c r="I17" s="50"/>
      <c r="J17" s="50"/>
      <c r="K17" s="50"/>
      <c r="L17" s="54"/>
      <c r="M17" s="51">
        <f t="shared" si="0"/>
        <v>4199983.7</v>
      </c>
    </row>
    <row r="18" spans="1:13" x14ac:dyDescent="0.25">
      <c r="A18" s="128" t="s">
        <v>140</v>
      </c>
      <c r="B18" s="50">
        <f>'приложение 1 '!L20</f>
        <v>4518725.0999999996</v>
      </c>
      <c r="C18" s="50"/>
      <c r="D18" s="50"/>
      <c r="E18" s="50"/>
      <c r="F18" s="50"/>
      <c r="G18" s="50"/>
      <c r="H18" s="50"/>
      <c r="I18" s="50"/>
      <c r="J18" s="50"/>
      <c r="K18" s="50"/>
      <c r="L18" s="54"/>
      <c r="M18" s="51">
        <f t="shared" si="0"/>
        <v>4518725.0999999996</v>
      </c>
    </row>
    <row r="19" spans="1:13" x14ac:dyDescent="0.25"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</row>
    <row r="20" spans="1:13" x14ac:dyDescent="0.25">
      <c r="A20" s="3" t="s">
        <v>45</v>
      </c>
    </row>
    <row r="21" spans="1:13" ht="22.5" customHeight="1" x14ac:dyDescent="0.25">
      <c r="A21" s="9" t="str">
        <f>B5</f>
        <v>Пенсионное обеспечение военнослужащих, выплата сотрудникам ОВД и членам их семей единовременного пособия (код МЕ 03)</v>
      </c>
      <c r="B21" s="56"/>
      <c r="C21" s="56"/>
      <c r="D21" s="56"/>
    </row>
    <row r="22" spans="1:13" ht="36.75" customHeight="1" x14ac:dyDescent="0.25">
      <c r="A22" s="168" t="s">
        <v>46</v>
      </c>
      <c r="B22" s="168" t="s">
        <v>47</v>
      </c>
      <c r="C22" s="168"/>
      <c r="D22" s="168"/>
      <c r="E22" s="168" t="s">
        <v>7</v>
      </c>
      <c r="F22" s="82" t="s">
        <v>8</v>
      </c>
      <c r="G22" s="168" t="s">
        <v>9</v>
      </c>
      <c r="H22" s="168"/>
      <c r="I22" s="168"/>
      <c r="J22" s="168"/>
    </row>
    <row r="23" spans="1:13" x14ac:dyDescent="0.25">
      <c r="A23" s="168"/>
      <c r="B23" s="168"/>
      <c r="C23" s="168"/>
      <c r="D23" s="168"/>
      <c r="E23" s="168"/>
      <c r="F23" s="128" t="s">
        <v>95</v>
      </c>
      <c r="G23" s="128" t="s">
        <v>96</v>
      </c>
      <c r="H23" s="130" t="s">
        <v>97</v>
      </c>
      <c r="I23" s="130" t="s">
        <v>134</v>
      </c>
      <c r="J23" s="130" t="s">
        <v>140</v>
      </c>
    </row>
    <row r="24" spans="1:13" ht="50.25" customHeight="1" x14ac:dyDescent="0.25">
      <c r="A24" s="13" t="str">
        <f>'приложение 1 '!M20</f>
        <v>Количество нарушений по задержке выплаты пенсий, финансируемых за счёт республиканского бюджета.</v>
      </c>
      <c r="B24" s="169" t="s">
        <v>115</v>
      </c>
      <c r="C24" s="170"/>
      <c r="D24" s="171"/>
      <c r="E24" s="14" t="str">
        <f>'приложение 1 '!N20</f>
        <v>шт.</v>
      </c>
      <c r="F24" s="14">
        <f>'приложение 1 '!O20</f>
        <v>0</v>
      </c>
      <c r="G24" s="14">
        <f>'приложение 1 '!P20</f>
        <v>0</v>
      </c>
      <c r="H24" s="14">
        <f>'приложение 1 '!Q20</f>
        <v>0</v>
      </c>
      <c r="I24" s="14">
        <f>'приложение 1 '!R20</f>
        <v>0</v>
      </c>
      <c r="J24" s="14">
        <f>'приложение 1 '!S20</f>
        <v>0</v>
      </c>
    </row>
    <row r="27" spans="1:13" ht="15.75" x14ac:dyDescent="0.25">
      <c r="A27" s="60"/>
      <c r="B27" s="57"/>
      <c r="C27" s="57"/>
    </row>
    <row r="28" spans="1:13" ht="15.75" x14ac:dyDescent="0.25">
      <c r="A28" s="60"/>
      <c r="B28" s="57"/>
      <c r="C28" s="57"/>
    </row>
    <row r="29" spans="1:13" ht="15.75" x14ac:dyDescent="0.25">
      <c r="A29" s="57"/>
      <c r="B29" s="57"/>
      <c r="C29" s="57"/>
    </row>
    <row r="30" spans="1:13" ht="15.75" x14ac:dyDescent="0.25">
      <c r="A30" s="57"/>
      <c r="B30" s="57"/>
      <c r="C30" s="57"/>
    </row>
    <row r="31" spans="1:13" ht="15.75" x14ac:dyDescent="0.25">
      <c r="A31" s="60"/>
      <c r="B31" s="57"/>
      <c r="C31" s="57"/>
    </row>
    <row r="32" spans="1:13" ht="15.75" x14ac:dyDescent="0.25">
      <c r="A32" s="60"/>
      <c r="B32" s="57"/>
      <c r="C32" s="57"/>
    </row>
    <row r="33" spans="1:1" x14ac:dyDescent="0.25">
      <c r="A33" s="9"/>
    </row>
  </sheetData>
  <mergeCells count="25">
    <mergeCell ref="B24:D24"/>
    <mergeCell ref="I14:I15"/>
    <mergeCell ref="J14:L14"/>
    <mergeCell ref="A22:A23"/>
    <mergeCell ref="B22:D23"/>
    <mergeCell ref="E22:E23"/>
    <mergeCell ref="G22:J22"/>
    <mergeCell ref="B8:L8"/>
    <mergeCell ref="B9:L9"/>
    <mergeCell ref="A13:A15"/>
    <mergeCell ref="F13:H13"/>
    <mergeCell ref="I13:L13"/>
    <mergeCell ref="B14:B15"/>
    <mergeCell ref="C14:E14"/>
    <mergeCell ref="F14:F15"/>
    <mergeCell ref="G14:H14"/>
    <mergeCell ref="B13:E13"/>
    <mergeCell ref="C7:D7"/>
    <mergeCell ref="F7:I7"/>
    <mergeCell ref="J7:L7"/>
    <mergeCell ref="I1:L1"/>
    <mergeCell ref="B3:L3"/>
    <mergeCell ref="B4:L4"/>
    <mergeCell ref="B5:L5"/>
    <mergeCell ref="B6:L6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6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Normal="100" zoomScaleSheetLayoutView="70" workbookViewId="0">
      <selection activeCell="A27" sqref="A27:E28"/>
    </sheetView>
  </sheetViews>
  <sheetFormatPr defaultRowHeight="15" x14ac:dyDescent="0.25"/>
  <cols>
    <col min="1" max="1" width="32" style="4" customWidth="1"/>
    <col min="2" max="2" width="12.42578125" style="4" bestFit="1" customWidth="1"/>
    <col min="3" max="4" width="11.28515625" style="4" bestFit="1" customWidth="1"/>
    <col min="5" max="5" width="11.5703125" style="4" customWidth="1"/>
    <col min="6" max="6" width="11" style="4" customWidth="1"/>
    <col min="7" max="7" width="11.85546875" style="4" customWidth="1"/>
    <col min="8" max="9" width="11" style="4" customWidth="1"/>
    <col min="10" max="10" width="11.85546875" style="4" customWidth="1"/>
    <col min="11" max="11" width="12.28515625" style="4" customWidth="1"/>
    <col min="12" max="12" width="23.85546875" style="4" customWidth="1"/>
    <col min="13" max="13" width="12.5703125" style="4" customWidth="1"/>
    <col min="14" max="16384" width="9.140625" style="4"/>
  </cols>
  <sheetData>
    <row r="1" spans="1:14" ht="32.25" customHeight="1" x14ac:dyDescent="0.25">
      <c r="I1" s="182" t="s">
        <v>132</v>
      </c>
      <c r="J1" s="182"/>
      <c r="K1" s="182"/>
      <c r="L1" s="182"/>
      <c r="M1" s="8"/>
      <c r="N1" s="8"/>
    </row>
    <row r="2" spans="1:14" x14ac:dyDescent="0.25">
      <c r="A2" s="5" t="s">
        <v>34</v>
      </c>
    </row>
    <row r="3" spans="1:14" ht="15" customHeight="1" x14ac:dyDescent="0.25">
      <c r="A3" s="84" t="s">
        <v>35</v>
      </c>
      <c r="B3" s="177" t="s">
        <v>108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</row>
    <row r="4" spans="1:14" x14ac:dyDescent="0.25">
      <c r="A4" s="84" t="s">
        <v>36</v>
      </c>
      <c r="B4" s="177" t="s">
        <v>109</v>
      </c>
      <c r="C4" s="177"/>
      <c r="D4" s="177"/>
      <c r="E4" s="177"/>
      <c r="F4" s="177"/>
      <c r="G4" s="177"/>
      <c r="H4" s="177"/>
      <c r="I4" s="177"/>
      <c r="J4" s="177"/>
      <c r="K4" s="177"/>
      <c r="L4" s="177"/>
    </row>
    <row r="5" spans="1:14" x14ac:dyDescent="0.25">
      <c r="A5" s="84" t="s">
        <v>37</v>
      </c>
      <c r="B5" s="177" t="s">
        <v>122</v>
      </c>
      <c r="C5" s="177"/>
      <c r="D5" s="177"/>
      <c r="E5" s="177"/>
      <c r="F5" s="177"/>
      <c r="G5" s="177"/>
      <c r="H5" s="177"/>
      <c r="I5" s="177"/>
      <c r="J5" s="177"/>
      <c r="K5" s="177"/>
      <c r="L5" s="177"/>
    </row>
    <row r="6" spans="1:14" ht="28.5" customHeight="1" x14ac:dyDescent="0.25">
      <c r="A6" s="84" t="s">
        <v>38</v>
      </c>
      <c r="B6" s="177" t="s">
        <v>138</v>
      </c>
      <c r="C6" s="177"/>
      <c r="D6" s="177"/>
      <c r="E6" s="177"/>
      <c r="F6" s="177"/>
      <c r="G6" s="177"/>
      <c r="H6" s="177"/>
      <c r="I6" s="177"/>
      <c r="J6" s="177"/>
      <c r="K6" s="177"/>
      <c r="L6" s="177"/>
    </row>
    <row r="7" spans="1:14" ht="26.25" customHeight="1" x14ac:dyDescent="0.25">
      <c r="A7" s="84" t="s">
        <v>39</v>
      </c>
      <c r="B7" s="83"/>
      <c r="C7" s="177" t="s">
        <v>112</v>
      </c>
      <c r="D7" s="177"/>
      <c r="E7" s="83"/>
      <c r="F7" s="178"/>
      <c r="G7" s="178"/>
      <c r="H7" s="178"/>
      <c r="I7" s="178"/>
      <c r="J7" s="177"/>
      <c r="K7" s="177"/>
      <c r="L7" s="177"/>
    </row>
    <row r="8" spans="1:14" ht="62.25" customHeight="1" x14ac:dyDescent="0.25">
      <c r="A8" s="84" t="s">
        <v>40</v>
      </c>
      <c r="B8" s="179" t="s">
        <v>123</v>
      </c>
      <c r="C8" s="180"/>
      <c r="D8" s="180"/>
      <c r="E8" s="180"/>
      <c r="F8" s="180"/>
      <c r="G8" s="180"/>
      <c r="H8" s="180"/>
      <c r="I8" s="180"/>
      <c r="J8" s="180"/>
      <c r="K8" s="180"/>
      <c r="L8" s="181"/>
    </row>
    <row r="9" spans="1:14" ht="121.5" customHeight="1" x14ac:dyDescent="0.25">
      <c r="A9" s="84" t="s">
        <v>41</v>
      </c>
      <c r="B9" s="179" t="s">
        <v>124</v>
      </c>
      <c r="C9" s="180"/>
      <c r="D9" s="180"/>
      <c r="E9" s="180"/>
      <c r="F9" s="180"/>
      <c r="G9" s="180"/>
      <c r="H9" s="180"/>
      <c r="I9" s="180"/>
      <c r="J9" s="180"/>
      <c r="K9" s="180"/>
      <c r="L9" s="181"/>
    </row>
    <row r="11" spans="1:14" ht="20.25" customHeight="1" x14ac:dyDescent="0.25">
      <c r="A11" s="5" t="s">
        <v>42</v>
      </c>
    </row>
    <row r="12" spans="1:14" ht="23.25" customHeight="1" x14ac:dyDescent="0.25">
      <c r="A12" s="9" t="s">
        <v>106</v>
      </c>
      <c r="L12" s="6" t="s">
        <v>43</v>
      </c>
    </row>
    <row r="13" spans="1:14" ht="45.75" customHeight="1" x14ac:dyDescent="0.25">
      <c r="A13" s="168" t="s">
        <v>44</v>
      </c>
      <c r="B13" s="174" t="s">
        <v>55</v>
      </c>
      <c r="C13" s="175"/>
      <c r="D13" s="175"/>
      <c r="E13" s="176"/>
      <c r="F13" s="168" t="s">
        <v>56</v>
      </c>
      <c r="G13" s="168"/>
      <c r="H13" s="168"/>
      <c r="I13" s="168" t="s">
        <v>54</v>
      </c>
      <c r="J13" s="168"/>
      <c r="K13" s="168"/>
      <c r="L13" s="168"/>
      <c r="M13" s="53" t="s">
        <v>1</v>
      </c>
    </row>
    <row r="14" spans="1:14" ht="13.5" customHeight="1" x14ac:dyDescent="0.25">
      <c r="A14" s="168"/>
      <c r="B14" s="168" t="s">
        <v>79</v>
      </c>
      <c r="C14" s="168" t="s">
        <v>53</v>
      </c>
      <c r="D14" s="168"/>
      <c r="E14" s="168"/>
      <c r="F14" s="168" t="s">
        <v>80</v>
      </c>
      <c r="G14" s="168" t="s">
        <v>53</v>
      </c>
      <c r="H14" s="173"/>
      <c r="I14" s="168" t="s">
        <v>80</v>
      </c>
      <c r="J14" s="168" t="s">
        <v>53</v>
      </c>
      <c r="K14" s="168"/>
      <c r="L14" s="168"/>
      <c r="M14" s="53"/>
    </row>
    <row r="15" spans="1:14" ht="85.5" x14ac:dyDescent="0.25">
      <c r="A15" s="168"/>
      <c r="B15" s="172"/>
      <c r="C15" s="82" t="s">
        <v>81</v>
      </c>
      <c r="D15" s="82" t="s">
        <v>82</v>
      </c>
      <c r="E15" s="82" t="s">
        <v>91</v>
      </c>
      <c r="F15" s="168"/>
      <c r="G15" s="82" t="s">
        <v>92</v>
      </c>
      <c r="H15" s="82" t="s">
        <v>93</v>
      </c>
      <c r="I15" s="168"/>
      <c r="J15" s="82" t="s">
        <v>81</v>
      </c>
      <c r="K15" s="82" t="s">
        <v>89</v>
      </c>
      <c r="L15" s="82" t="s">
        <v>83</v>
      </c>
      <c r="M15" s="54"/>
    </row>
    <row r="16" spans="1:14" x14ac:dyDescent="0.25">
      <c r="A16" s="128" t="s">
        <v>97</v>
      </c>
      <c r="B16" s="50">
        <f>'приложение 1 '!J21</f>
        <v>3882211.8</v>
      </c>
      <c r="C16" s="50"/>
      <c r="D16" s="50"/>
      <c r="E16" s="50"/>
      <c r="F16" s="50"/>
      <c r="G16" s="50"/>
      <c r="H16" s="50"/>
      <c r="I16" s="50"/>
      <c r="J16" s="50"/>
      <c r="K16" s="50"/>
      <c r="L16" s="54"/>
      <c r="M16" s="51">
        <f t="shared" ref="M16:M18" si="0">B16+F16+I16</f>
        <v>3882211.8</v>
      </c>
    </row>
    <row r="17" spans="1:13" x14ac:dyDescent="0.25">
      <c r="A17" s="128" t="s">
        <v>134</v>
      </c>
      <c r="B17" s="50">
        <f>'приложение 1 '!K21</f>
        <v>4059847.4</v>
      </c>
      <c r="C17" s="50"/>
      <c r="D17" s="50"/>
      <c r="E17" s="50"/>
      <c r="F17" s="50"/>
      <c r="G17" s="50"/>
      <c r="H17" s="50"/>
      <c r="I17" s="50"/>
      <c r="J17" s="50"/>
      <c r="K17" s="50"/>
      <c r="L17" s="54"/>
      <c r="M17" s="51">
        <f t="shared" si="0"/>
        <v>4059847.4</v>
      </c>
    </row>
    <row r="18" spans="1:13" x14ac:dyDescent="0.25">
      <c r="A18" s="128" t="s">
        <v>140</v>
      </c>
      <c r="B18" s="50">
        <f>'приложение 1 '!L21</f>
        <v>4249387.2</v>
      </c>
      <c r="C18" s="50"/>
      <c r="D18" s="50"/>
      <c r="E18" s="50"/>
      <c r="F18" s="50"/>
      <c r="G18" s="50"/>
      <c r="H18" s="50"/>
      <c r="I18" s="50"/>
      <c r="J18" s="50"/>
      <c r="K18" s="50"/>
      <c r="L18" s="54"/>
      <c r="M18" s="51">
        <f t="shared" si="0"/>
        <v>4249387.2</v>
      </c>
    </row>
    <row r="19" spans="1:13" x14ac:dyDescent="0.25"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</row>
    <row r="20" spans="1:13" x14ac:dyDescent="0.25">
      <c r="A20" s="3" t="s">
        <v>45</v>
      </c>
    </row>
    <row r="21" spans="1:13" ht="22.5" customHeight="1" x14ac:dyDescent="0.25">
      <c r="A21" s="9" t="str">
        <f>B5</f>
        <v>Льготное (досрочное) пенсионное обеспечение отдельных категорий населения и выплата надбавок к пенсиям (код МЕ 03)</v>
      </c>
      <c r="B21" s="56"/>
      <c r="C21" s="56"/>
      <c r="D21" s="56"/>
    </row>
    <row r="22" spans="1:13" ht="36.75" customHeight="1" x14ac:dyDescent="0.25">
      <c r="A22" s="168" t="s">
        <v>46</v>
      </c>
      <c r="B22" s="168" t="s">
        <v>47</v>
      </c>
      <c r="C22" s="168"/>
      <c r="D22" s="168"/>
      <c r="E22" s="168" t="s">
        <v>7</v>
      </c>
      <c r="F22" s="82" t="s">
        <v>8</v>
      </c>
      <c r="G22" s="168" t="s">
        <v>9</v>
      </c>
      <c r="H22" s="168"/>
      <c r="I22" s="168"/>
      <c r="J22" s="168"/>
    </row>
    <row r="23" spans="1:13" x14ac:dyDescent="0.25">
      <c r="A23" s="168"/>
      <c r="B23" s="168"/>
      <c r="C23" s="168"/>
      <c r="D23" s="168"/>
      <c r="E23" s="168"/>
      <c r="F23" s="128" t="s">
        <v>95</v>
      </c>
      <c r="G23" s="128" t="s">
        <v>96</v>
      </c>
      <c r="H23" s="128" t="s">
        <v>97</v>
      </c>
      <c r="I23" s="128" t="s">
        <v>134</v>
      </c>
      <c r="J23" s="128" t="s">
        <v>140</v>
      </c>
    </row>
    <row r="24" spans="1:13" ht="48" customHeight="1" x14ac:dyDescent="0.25">
      <c r="A24" s="13" t="str">
        <f>'приложение 1 '!M21</f>
        <v>Количество нарушений по задержке выплаты пенсий, финансируемых за счёт республиканского бюджета.</v>
      </c>
      <c r="B24" s="169" t="s">
        <v>115</v>
      </c>
      <c r="C24" s="170"/>
      <c r="D24" s="171"/>
      <c r="E24" s="14" t="str">
        <f>'приложение 1 '!N21</f>
        <v>шт.</v>
      </c>
      <c r="F24" s="14">
        <f>'приложение 1 '!O21</f>
        <v>0</v>
      </c>
      <c r="G24" s="14">
        <f>'приложение 1 '!P21</f>
        <v>0</v>
      </c>
      <c r="H24" s="14">
        <f>'приложение 1 '!Q21</f>
        <v>0</v>
      </c>
      <c r="I24" s="14">
        <f>'приложение 1 '!R21</f>
        <v>0</v>
      </c>
      <c r="J24" s="14">
        <f>'приложение 1 '!S21</f>
        <v>0</v>
      </c>
    </row>
    <row r="27" spans="1:13" ht="15.75" x14ac:dyDescent="0.25">
      <c r="A27" s="60"/>
      <c r="B27" s="119"/>
      <c r="C27" s="119"/>
      <c r="D27" s="119"/>
    </row>
    <row r="28" spans="1:13" ht="15.75" x14ac:dyDescent="0.25">
      <c r="A28" s="60"/>
      <c r="B28" s="119"/>
      <c r="C28" s="119"/>
      <c r="D28" s="120"/>
    </row>
    <row r="29" spans="1:13" ht="15.75" x14ac:dyDescent="0.25">
      <c r="A29" s="57"/>
      <c r="B29" s="119"/>
      <c r="C29" s="119"/>
      <c r="D29" s="119"/>
    </row>
    <row r="30" spans="1:13" ht="15.75" x14ac:dyDescent="0.25">
      <c r="A30" s="57"/>
      <c r="B30" s="119"/>
      <c r="C30" s="119"/>
      <c r="D30" s="119"/>
    </row>
    <row r="31" spans="1:13" ht="15.75" x14ac:dyDescent="0.25">
      <c r="A31" s="60"/>
      <c r="B31" s="119"/>
      <c r="C31" s="119"/>
      <c r="D31" s="119"/>
    </row>
    <row r="32" spans="1:13" ht="15.75" x14ac:dyDescent="0.25">
      <c r="A32" s="60"/>
      <c r="B32" s="119"/>
      <c r="C32" s="119"/>
      <c r="D32" s="119"/>
    </row>
    <row r="33" spans="1:1" x14ac:dyDescent="0.25">
      <c r="A33" s="9"/>
    </row>
  </sheetData>
  <mergeCells count="25">
    <mergeCell ref="B24:D24"/>
    <mergeCell ref="I14:I15"/>
    <mergeCell ref="J14:L14"/>
    <mergeCell ref="A22:A23"/>
    <mergeCell ref="B22:D23"/>
    <mergeCell ref="E22:E23"/>
    <mergeCell ref="G22:J22"/>
    <mergeCell ref="B8:L8"/>
    <mergeCell ref="B9:L9"/>
    <mergeCell ref="A13:A15"/>
    <mergeCell ref="F13:H13"/>
    <mergeCell ref="I13:L13"/>
    <mergeCell ref="B14:B15"/>
    <mergeCell ref="C14:E14"/>
    <mergeCell ref="F14:F15"/>
    <mergeCell ref="G14:H14"/>
    <mergeCell ref="B13:E13"/>
    <mergeCell ref="C7:D7"/>
    <mergeCell ref="F7:I7"/>
    <mergeCell ref="J7:L7"/>
    <mergeCell ref="I1:L1"/>
    <mergeCell ref="B3:L3"/>
    <mergeCell ref="B4:L4"/>
    <mergeCell ref="B5:L5"/>
    <mergeCell ref="B6:L6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65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showZeros="0" tabSelected="1" zoomScaleNormal="100" zoomScaleSheetLayoutView="130" workbookViewId="0">
      <selection activeCell="E31" sqref="E31"/>
    </sheetView>
  </sheetViews>
  <sheetFormatPr defaultRowHeight="15" x14ac:dyDescent="0.25"/>
  <cols>
    <col min="1" max="1" width="5.28515625" style="18" customWidth="1"/>
    <col min="2" max="2" width="4.140625" style="18" customWidth="1"/>
    <col min="3" max="3" width="40.140625" style="18" customWidth="1"/>
    <col min="4" max="4" width="11.42578125" style="18" hidden="1" customWidth="1"/>
    <col min="5" max="5" width="15.42578125" style="18" customWidth="1"/>
    <col min="6" max="6" width="10.7109375" style="18" customWidth="1"/>
    <col min="7" max="7" width="12" style="18" customWidth="1"/>
    <col min="8" max="8" width="8.28515625" style="18" customWidth="1"/>
    <col min="9" max="9" width="7.85546875" style="18" customWidth="1"/>
    <col min="10" max="10" width="8" style="18" customWidth="1"/>
    <col min="11" max="11" width="7.85546875" style="18" customWidth="1"/>
    <col min="12" max="12" width="13.140625" style="18" customWidth="1"/>
    <col min="13" max="13" width="8" style="18" customWidth="1"/>
    <col min="14" max="14" width="8.42578125" style="18" customWidth="1"/>
    <col min="15" max="15" width="9.140625" style="18" customWidth="1"/>
    <col min="16" max="16" width="9.5703125" style="18" customWidth="1"/>
    <col min="17" max="17" width="12.42578125" style="18" customWidth="1"/>
    <col min="18" max="249" width="9.140625" style="18"/>
    <col min="250" max="250" width="51" style="18" customWidth="1"/>
    <col min="251" max="251" width="0" style="18" hidden="1" customWidth="1"/>
    <col min="252" max="252" width="10.42578125" style="18" customWidth="1"/>
    <col min="253" max="253" width="7" style="18" customWidth="1"/>
    <col min="254" max="254" width="8.28515625" style="18" customWidth="1"/>
    <col min="255" max="255" width="7.7109375" style="18" customWidth="1"/>
    <col min="256" max="256" width="8" style="18" customWidth="1"/>
    <col min="257" max="257" width="8.140625" style="18" customWidth="1"/>
    <col min="258" max="258" width="7.42578125" style="18" customWidth="1"/>
    <col min="259" max="259" width="8.140625" style="18" customWidth="1"/>
    <col min="260" max="260" width="7.7109375" style="18" customWidth="1"/>
    <col min="261" max="261" width="8.42578125" style="18" customWidth="1"/>
    <col min="262" max="263" width="7.7109375" style="18" customWidth="1"/>
    <col min="264" max="264" width="7.85546875" style="18" customWidth="1"/>
    <col min="265" max="265" width="7.28515625" style="18" customWidth="1"/>
    <col min="266" max="266" width="8.5703125" style="18" customWidth="1"/>
    <col min="267" max="267" width="7.85546875" style="18" customWidth="1"/>
    <col min="268" max="268" width="7.5703125" style="18" customWidth="1"/>
    <col min="269" max="270" width="7.85546875" style="18" customWidth="1"/>
    <col min="271" max="271" width="7.28515625" style="18" customWidth="1"/>
    <col min="272" max="272" width="8" style="18" customWidth="1"/>
    <col min="273" max="273" width="6.85546875" style="18" customWidth="1"/>
    <col min="274" max="505" width="9.140625" style="18"/>
    <col min="506" max="506" width="51" style="18" customWidth="1"/>
    <col min="507" max="507" width="0" style="18" hidden="1" customWidth="1"/>
    <col min="508" max="508" width="10.42578125" style="18" customWidth="1"/>
    <col min="509" max="509" width="7" style="18" customWidth="1"/>
    <col min="510" max="510" width="8.28515625" style="18" customWidth="1"/>
    <col min="511" max="511" width="7.7109375" style="18" customWidth="1"/>
    <col min="512" max="512" width="8" style="18" customWidth="1"/>
    <col min="513" max="513" width="8.140625" style="18" customWidth="1"/>
    <col min="514" max="514" width="7.42578125" style="18" customWidth="1"/>
    <col min="515" max="515" width="8.140625" style="18" customWidth="1"/>
    <col min="516" max="516" width="7.7109375" style="18" customWidth="1"/>
    <col min="517" max="517" width="8.42578125" style="18" customWidth="1"/>
    <col min="518" max="519" width="7.7109375" style="18" customWidth="1"/>
    <col min="520" max="520" width="7.85546875" style="18" customWidth="1"/>
    <col min="521" max="521" width="7.28515625" style="18" customWidth="1"/>
    <col min="522" max="522" width="8.5703125" style="18" customWidth="1"/>
    <col min="523" max="523" width="7.85546875" style="18" customWidth="1"/>
    <col min="524" max="524" width="7.5703125" style="18" customWidth="1"/>
    <col min="525" max="526" width="7.85546875" style="18" customWidth="1"/>
    <col min="527" max="527" width="7.28515625" style="18" customWidth="1"/>
    <col min="528" max="528" width="8" style="18" customWidth="1"/>
    <col min="529" max="529" width="6.85546875" style="18" customWidth="1"/>
    <col min="530" max="761" width="9.140625" style="18"/>
    <col min="762" max="762" width="51" style="18" customWidth="1"/>
    <col min="763" max="763" width="0" style="18" hidden="1" customWidth="1"/>
    <col min="764" max="764" width="10.42578125" style="18" customWidth="1"/>
    <col min="765" max="765" width="7" style="18" customWidth="1"/>
    <col min="766" max="766" width="8.28515625" style="18" customWidth="1"/>
    <col min="767" max="767" width="7.7109375" style="18" customWidth="1"/>
    <col min="768" max="768" width="8" style="18" customWidth="1"/>
    <col min="769" max="769" width="8.140625" style="18" customWidth="1"/>
    <col min="770" max="770" width="7.42578125" style="18" customWidth="1"/>
    <col min="771" max="771" width="8.140625" style="18" customWidth="1"/>
    <col min="772" max="772" width="7.7109375" style="18" customWidth="1"/>
    <col min="773" max="773" width="8.42578125" style="18" customWidth="1"/>
    <col min="774" max="775" width="7.7109375" style="18" customWidth="1"/>
    <col min="776" max="776" width="7.85546875" style="18" customWidth="1"/>
    <col min="777" max="777" width="7.28515625" style="18" customWidth="1"/>
    <col min="778" max="778" width="8.5703125" style="18" customWidth="1"/>
    <col min="779" max="779" width="7.85546875" style="18" customWidth="1"/>
    <col min="780" max="780" width="7.5703125" style="18" customWidth="1"/>
    <col min="781" max="782" width="7.85546875" style="18" customWidth="1"/>
    <col min="783" max="783" width="7.28515625" style="18" customWidth="1"/>
    <col min="784" max="784" width="8" style="18" customWidth="1"/>
    <col min="785" max="785" width="6.85546875" style="18" customWidth="1"/>
    <col min="786" max="1017" width="9.140625" style="18"/>
    <col min="1018" max="1018" width="51" style="18" customWidth="1"/>
    <col min="1019" max="1019" width="0" style="18" hidden="1" customWidth="1"/>
    <col min="1020" max="1020" width="10.42578125" style="18" customWidth="1"/>
    <col min="1021" max="1021" width="7" style="18" customWidth="1"/>
    <col min="1022" max="1022" width="8.28515625" style="18" customWidth="1"/>
    <col min="1023" max="1023" width="7.7109375" style="18" customWidth="1"/>
    <col min="1024" max="1024" width="8" style="18" customWidth="1"/>
    <col min="1025" max="1025" width="8.140625" style="18" customWidth="1"/>
    <col min="1026" max="1026" width="7.42578125" style="18" customWidth="1"/>
    <col min="1027" max="1027" width="8.140625" style="18" customWidth="1"/>
    <col min="1028" max="1028" width="7.7109375" style="18" customWidth="1"/>
    <col min="1029" max="1029" width="8.42578125" style="18" customWidth="1"/>
    <col min="1030" max="1031" width="7.7109375" style="18" customWidth="1"/>
    <col min="1032" max="1032" width="7.85546875" style="18" customWidth="1"/>
    <col min="1033" max="1033" width="7.28515625" style="18" customWidth="1"/>
    <col min="1034" max="1034" width="8.5703125" style="18" customWidth="1"/>
    <col min="1035" max="1035" width="7.85546875" style="18" customWidth="1"/>
    <col min="1036" max="1036" width="7.5703125" style="18" customWidth="1"/>
    <col min="1037" max="1038" width="7.85546875" style="18" customWidth="1"/>
    <col min="1039" max="1039" width="7.28515625" style="18" customWidth="1"/>
    <col min="1040" max="1040" width="8" style="18" customWidth="1"/>
    <col min="1041" max="1041" width="6.85546875" style="18" customWidth="1"/>
    <col min="1042" max="1273" width="9.140625" style="18"/>
    <col min="1274" max="1274" width="51" style="18" customWidth="1"/>
    <col min="1275" max="1275" width="0" style="18" hidden="1" customWidth="1"/>
    <col min="1276" max="1276" width="10.42578125" style="18" customWidth="1"/>
    <col min="1277" max="1277" width="7" style="18" customWidth="1"/>
    <col min="1278" max="1278" width="8.28515625" style="18" customWidth="1"/>
    <col min="1279" max="1279" width="7.7109375" style="18" customWidth="1"/>
    <col min="1280" max="1280" width="8" style="18" customWidth="1"/>
    <col min="1281" max="1281" width="8.140625" style="18" customWidth="1"/>
    <col min="1282" max="1282" width="7.42578125" style="18" customWidth="1"/>
    <col min="1283" max="1283" width="8.140625" style="18" customWidth="1"/>
    <col min="1284" max="1284" width="7.7109375" style="18" customWidth="1"/>
    <col min="1285" max="1285" width="8.42578125" style="18" customWidth="1"/>
    <col min="1286" max="1287" width="7.7109375" style="18" customWidth="1"/>
    <col min="1288" max="1288" width="7.85546875" style="18" customWidth="1"/>
    <col min="1289" max="1289" width="7.28515625" style="18" customWidth="1"/>
    <col min="1290" max="1290" width="8.5703125" style="18" customWidth="1"/>
    <col min="1291" max="1291" width="7.85546875" style="18" customWidth="1"/>
    <col min="1292" max="1292" width="7.5703125" style="18" customWidth="1"/>
    <col min="1293" max="1294" width="7.85546875" style="18" customWidth="1"/>
    <col min="1295" max="1295" width="7.28515625" style="18" customWidth="1"/>
    <col min="1296" max="1296" width="8" style="18" customWidth="1"/>
    <col min="1297" max="1297" width="6.85546875" style="18" customWidth="1"/>
    <col min="1298" max="1529" width="9.140625" style="18"/>
    <col min="1530" max="1530" width="51" style="18" customWidth="1"/>
    <col min="1531" max="1531" width="0" style="18" hidden="1" customWidth="1"/>
    <col min="1532" max="1532" width="10.42578125" style="18" customWidth="1"/>
    <col min="1533" max="1533" width="7" style="18" customWidth="1"/>
    <col min="1534" max="1534" width="8.28515625" style="18" customWidth="1"/>
    <col min="1535" max="1535" width="7.7109375" style="18" customWidth="1"/>
    <col min="1536" max="1536" width="8" style="18" customWidth="1"/>
    <col min="1537" max="1537" width="8.140625" style="18" customWidth="1"/>
    <col min="1538" max="1538" width="7.42578125" style="18" customWidth="1"/>
    <col min="1539" max="1539" width="8.140625" style="18" customWidth="1"/>
    <col min="1540" max="1540" width="7.7109375" style="18" customWidth="1"/>
    <col min="1541" max="1541" width="8.42578125" style="18" customWidth="1"/>
    <col min="1542" max="1543" width="7.7109375" style="18" customWidth="1"/>
    <col min="1544" max="1544" width="7.85546875" style="18" customWidth="1"/>
    <col min="1545" max="1545" width="7.28515625" style="18" customWidth="1"/>
    <col min="1546" max="1546" width="8.5703125" style="18" customWidth="1"/>
    <col min="1547" max="1547" width="7.85546875" style="18" customWidth="1"/>
    <col min="1548" max="1548" width="7.5703125" style="18" customWidth="1"/>
    <col min="1549" max="1550" width="7.85546875" style="18" customWidth="1"/>
    <col min="1551" max="1551" width="7.28515625" style="18" customWidth="1"/>
    <col min="1552" max="1552" width="8" style="18" customWidth="1"/>
    <col min="1553" max="1553" width="6.85546875" style="18" customWidth="1"/>
    <col min="1554" max="1785" width="9.140625" style="18"/>
    <col min="1786" max="1786" width="51" style="18" customWidth="1"/>
    <col min="1787" max="1787" width="0" style="18" hidden="1" customWidth="1"/>
    <col min="1788" max="1788" width="10.42578125" style="18" customWidth="1"/>
    <col min="1789" max="1789" width="7" style="18" customWidth="1"/>
    <col min="1790" max="1790" width="8.28515625" style="18" customWidth="1"/>
    <col min="1791" max="1791" width="7.7109375" style="18" customWidth="1"/>
    <col min="1792" max="1792" width="8" style="18" customWidth="1"/>
    <col min="1793" max="1793" width="8.140625" style="18" customWidth="1"/>
    <col min="1794" max="1794" width="7.42578125" style="18" customWidth="1"/>
    <col min="1795" max="1795" width="8.140625" style="18" customWidth="1"/>
    <col min="1796" max="1796" width="7.7109375" style="18" customWidth="1"/>
    <col min="1797" max="1797" width="8.42578125" style="18" customWidth="1"/>
    <col min="1798" max="1799" width="7.7109375" style="18" customWidth="1"/>
    <col min="1800" max="1800" width="7.85546875" style="18" customWidth="1"/>
    <col min="1801" max="1801" width="7.28515625" style="18" customWidth="1"/>
    <col min="1802" max="1802" width="8.5703125" style="18" customWidth="1"/>
    <col min="1803" max="1803" width="7.85546875" style="18" customWidth="1"/>
    <col min="1804" max="1804" width="7.5703125" style="18" customWidth="1"/>
    <col min="1805" max="1806" width="7.85546875" style="18" customWidth="1"/>
    <col min="1807" max="1807" width="7.28515625" style="18" customWidth="1"/>
    <col min="1808" max="1808" width="8" style="18" customWidth="1"/>
    <col min="1809" max="1809" width="6.85546875" style="18" customWidth="1"/>
    <col min="1810" max="2041" width="9.140625" style="18"/>
    <col min="2042" max="2042" width="51" style="18" customWidth="1"/>
    <col min="2043" max="2043" width="0" style="18" hidden="1" customWidth="1"/>
    <col min="2044" max="2044" width="10.42578125" style="18" customWidth="1"/>
    <col min="2045" max="2045" width="7" style="18" customWidth="1"/>
    <col min="2046" max="2046" width="8.28515625" style="18" customWidth="1"/>
    <col min="2047" max="2047" width="7.7109375" style="18" customWidth="1"/>
    <col min="2048" max="2048" width="8" style="18" customWidth="1"/>
    <col min="2049" max="2049" width="8.140625" style="18" customWidth="1"/>
    <col min="2050" max="2050" width="7.42578125" style="18" customWidth="1"/>
    <col min="2051" max="2051" width="8.140625" style="18" customWidth="1"/>
    <col min="2052" max="2052" width="7.7109375" style="18" customWidth="1"/>
    <col min="2053" max="2053" width="8.42578125" style="18" customWidth="1"/>
    <col min="2054" max="2055" width="7.7109375" style="18" customWidth="1"/>
    <col min="2056" max="2056" width="7.85546875" style="18" customWidth="1"/>
    <col min="2057" max="2057" width="7.28515625" style="18" customWidth="1"/>
    <col min="2058" max="2058" width="8.5703125" style="18" customWidth="1"/>
    <col min="2059" max="2059" width="7.85546875" style="18" customWidth="1"/>
    <col min="2060" max="2060" width="7.5703125" style="18" customWidth="1"/>
    <col min="2061" max="2062" width="7.85546875" style="18" customWidth="1"/>
    <col min="2063" max="2063" width="7.28515625" style="18" customWidth="1"/>
    <col min="2064" max="2064" width="8" style="18" customWidth="1"/>
    <col min="2065" max="2065" width="6.85546875" style="18" customWidth="1"/>
    <col min="2066" max="2297" width="9.140625" style="18"/>
    <col min="2298" max="2298" width="51" style="18" customWidth="1"/>
    <col min="2299" max="2299" width="0" style="18" hidden="1" customWidth="1"/>
    <col min="2300" max="2300" width="10.42578125" style="18" customWidth="1"/>
    <col min="2301" max="2301" width="7" style="18" customWidth="1"/>
    <col min="2302" max="2302" width="8.28515625" style="18" customWidth="1"/>
    <col min="2303" max="2303" width="7.7109375" style="18" customWidth="1"/>
    <col min="2304" max="2304" width="8" style="18" customWidth="1"/>
    <col min="2305" max="2305" width="8.140625" style="18" customWidth="1"/>
    <col min="2306" max="2306" width="7.42578125" style="18" customWidth="1"/>
    <col min="2307" max="2307" width="8.140625" style="18" customWidth="1"/>
    <col min="2308" max="2308" width="7.7109375" style="18" customWidth="1"/>
    <col min="2309" max="2309" width="8.42578125" style="18" customWidth="1"/>
    <col min="2310" max="2311" width="7.7109375" style="18" customWidth="1"/>
    <col min="2312" max="2312" width="7.85546875" style="18" customWidth="1"/>
    <col min="2313" max="2313" width="7.28515625" style="18" customWidth="1"/>
    <col min="2314" max="2314" width="8.5703125" style="18" customWidth="1"/>
    <col min="2315" max="2315" width="7.85546875" style="18" customWidth="1"/>
    <col min="2316" max="2316" width="7.5703125" style="18" customWidth="1"/>
    <col min="2317" max="2318" width="7.85546875" style="18" customWidth="1"/>
    <col min="2319" max="2319" width="7.28515625" style="18" customWidth="1"/>
    <col min="2320" max="2320" width="8" style="18" customWidth="1"/>
    <col min="2321" max="2321" width="6.85546875" style="18" customWidth="1"/>
    <col min="2322" max="2553" width="9.140625" style="18"/>
    <col min="2554" max="2554" width="51" style="18" customWidth="1"/>
    <col min="2555" max="2555" width="0" style="18" hidden="1" customWidth="1"/>
    <col min="2556" max="2556" width="10.42578125" style="18" customWidth="1"/>
    <col min="2557" max="2557" width="7" style="18" customWidth="1"/>
    <col min="2558" max="2558" width="8.28515625" style="18" customWidth="1"/>
    <col min="2559" max="2559" width="7.7109375" style="18" customWidth="1"/>
    <col min="2560" max="2560" width="8" style="18" customWidth="1"/>
    <col min="2561" max="2561" width="8.140625" style="18" customWidth="1"/>
    <col min="2562" max="2562" width="7.42578125" style="18" customWidth="1"/>
    <col min="2563" max="2563" width="8.140625" style="18" customWidth="1"/>
    <col min="2564" max="2564" width="7.7109375" style="18" customWidth="1"/>
    <col min="2565" max="2565" width="8.42578125" style="18" customWidth="1"/>
    <col min="2566" max="2567" width="7.7109375" style="18" customWidth="1"/>
    <col min="2568" max="2568" width="7.85546875" style="18" customWidth="1"/>
    <col min="2569" max="2569" width="7.28515625" style="18" customWidth="1"/>
    <col min="2570" max="2570" width="8.5703125" style="18" customWidth="1"/>
    <col min="2571" max="2571" width="7.85546875" style="18" customWidth="1"/>
    <col min="2572" max="2572" width="7.5703125" style="18" customWidth="1"/>
    <col min="2573" max="2574" width="7.85546875" style="18" customWidth="1"/>
    <col min="2575" max="2575" width="7.28515625" style="18" customWidth="1"/>
    <col min="2576" max="2576" width="8" style="18" customWidth="1"/>
    <col min="2577" max="2577" width="6.85546875" style="18" customWidth="1"/>
    <col min="2578" max="2809" width="9.140625" style="18"/>
    <col min="2810" max="2810" width="51" style="18" customWidth="1"/>
    <col min="2811" max="2811" width="0" style="18" hidden="1" customWidth="1"/>
    <col min="2812" max="2812" width="10.42578125" style="18" customWidth="1"/>
    <col min="2813" max="2813" width="7" style="18" customWidth="1"/>
    <col min="2814" max="2814" width="8.28515625" style="18" customWidth="1"/>
    <col min="2815" max="2815" width="7.7109375" style="18" customWidth="1"/>
    <col min="2816" max="2816" width="8" style="18" customWidth="1"/>
    <col min="2817" max="2817" width="8.140625" style="18" customWidth="1"/>
    <col min="2818" max="2818" width="7.42578125" style="18" customWidth="1"/>
    <col min="2819" max="2819" width="8.140625" style="18" customWidth="1"/>
    <col min="2820" max="2820" width="7.7109375" style="18" customWidth="1"/>
    <col min="2821" max="2821" width="8.42578125" style="18" customWidth="1"/>
    <col min="2822" max="2823" width="7.7109375" style="18" customWidth="1"/>
    <col min="2824" max="2824" width="7.85546875" style="18" customWidth="1"/>
    <col min="2825" max="2825" width="7.28515625" style="18" customWidth="1"/>
    <col min="2826" max="2826" width="8.5703125" style="18" customWidth="1"/>
    <col min="2827" max="2827" width="7.85546875" style="18" customWidth="1"/>
    <col min="2828" max="2828" width="7.5703125" style="18" customWidth="1"/>
    <col min="2829" max="2830" width="7.85546875" style="18" customWidth="1"/>
    <col min="2831" max="2831" width="7.28515625" style="18" customWidth="1"/>
    <col min="2832" max="2832" width="8" style="18" customWidth="1"/>
    <col min="2833" max="2833" width="6.85546875" style="18" customWidth="1"/>
    <col min="2834" max="3065" width="9.140625" style="18"/>
    <col min="3066" max="3066" width="51" style="18" customWidth="1"/>
    <col min="3067" max="3067" width="0" style="18" hidden="1" customWidth="1"/>
    <col min="3068" max="3068" width="10.42578125" style="18" customWidth="1"/>
    <col min="3069" max="3069" width="7" style="18" customWidth="1"/>
    <col min="3070" max="3070" width="8.28515625" style="18" customWidth="1"/>
    <col min="3071" max="3071" width="7.7109375" style="18" customWidth="1"/>
    <col min="3072" max="3072" width="8" style="18" customWidth="1"/>
    <col min="3073" max="3073" width="8.140625" style="18" customWidth="1"/>
    <col min="3074" max="3074" width="7.42578125" style="18" customWidth="1"/>
    <col min="3075" max="3075" width="8.140625" style="18" customWidth="1"/>
    <col min="3076" max="3076" width="7.7109375" style="18" customWidth="1"/>
    <col min="3077" max="3077" width="8.42578125" style="18" customWidth="1"/>
    <col min="3078" max="3079" width="7.7109375" style="18" customWidth="1"/>
    <col min="3080" max="3080" width="7.85546875" style="18" customWidth="1"/>
    <col min="3081" max="3081" width="7.28515625" style="18" customWidth="1"/>
    <col min="3082" max="3082" width="8.5703125" style="18" customWidth="1"/>
    <col min="3083" max="3083" width="7.85546875" style="18" customWidth="1"/>
    <col min="3084" max="3084" width="7.5703125" style="18" customWidth="1"/>
    <col min="3085" max="3086" width="7.85546875" style="18" customWidth="1"/>
    <col min="3087" max="3087" width="7.28515625" style="18" customWidth="1"/>
    <col min="3088" max="3088" width="8" style="18" customWidth="1"/>
    <col min="3089" max="3089" width="6.85546875" style="18" customWidth="1"/>
    <col min="3090" max="3321" width="9.140625" style="18"/>
    <col min="3322" max="3322" width="51" style="18" customWidth="1"/>
    <col min="3323" max="3323" width="0" style="18" hidden="1" customWidth="1"/>
    <col min="3324" max="3324" width="10.42578125" style="18" customWidth="1"/>
    <col min="3325" max="3325" width="7" style="18" customWidth="1"/>
    <col min="3326" max="3326" width="8.28515625" style="18" customWidth="1"/>
    <col min="3327" max="3327" width="7.7109375" style="18" customWidth="1"/>
    <col min="3328" max="3328" width="8" style="18" customWidth="1"/>
    <col min="3329" max="3329" width="8.140625" style="18" customWidth="1"/>
    <col min="3330" max="3330" width="7.42578125" style="18" customWidth="1"/>
    <col min="3331" max="3331" width="8.140625" style="18" customWidth="1"/>
    <col min="3332" max="3332" width="7.7109375" style="18" customWidth="1"/>
    <col min="3333" max="3333" width="8.42578125" style="18" customWidth="1"/>
    <col min="3334" max="3335" width="7.7109375" style="18" customWidth="1"/>
    <col min="3336" max="3336" width="7.85546875" style="18" customWidth="1"/>
    <col min="3337" max="3337" width="7.28515625" style="18" customWidth="1"/>
    <col min="3338" max="3338" width="8.5703125" style="18" customWidth="1"/>
    <col min="3339" max="3339" width="7.85546875" style="18" customWidth="1"/>
    <col min="3340" max="3340" width="7.5703125" style="18" customWidth="1"/>
    <col min="3341" max="3342" width="7.85546875" style="18" customWidth="1"/>
    <col min="3343" max="3343" width="7.28515625" style="18" customWidth="1"/>
    <col min="3344" max="3344" width="8" style="18" customWidth="1"/>
    <col min="3345" max="3345" width="6.85546875" style="18" customWidth="1"/>
    <col min="3346" max="3577" width="9.140625" style="18"/>
    <col min="3578" max="3578" width="51" style="18" customWidth="1"/>
    <col min="3579" max="3579" width="0" style="18" hidden="1" customWidth="1"/>
    <col min="3580" max="3580" width="10.42578125" style="18" customWidth="1"/>
    <col min="3581" max="3581" width="7" style="18" customWidth="1"/>
    <col min="3582" max="3582" width="8.28515625" style="18" customWidth="1"/>
    <col min="3583" max="3583" width="7.7109375" style="18" customWidth="1"/>
    <col min="3584" max="3584" width="8" style="18" customWidth="1"/>
    <col min="3585" max="3585" width="8.140625" style="18" customWidth="1"/>
    <col min="3586" max="3586" width="7.42578125" style="18" customWidth="1"/>
    <col min="3587" max="3587" width="8.140625" style="18" customWidth="1"/>
    <col min="3588" max="3588" width="7.7109375" style="18" customWidth="1"/>
    <col min="3589" max="3589" width="8.42578125" style="18" customWidth="1"/>
    <col min="3590" max="3591" width="7.7109375" style="18" customWidth="1"/>
    <col min="3592" max="3592" width="7.85546875" style="18" customWidth="1"/>
    <col min="3593" max="3593" width="7.28515625" style="18" customWidth="1"/>
    <col min="3594" max="3594" width="8.5703125" style="18" customWidth="1"/>
    <col min="3595" max="3595" width="7.85546875" style="18" customWidth="1"/>
    <col min="3596" max="3596" width="7.5703125" style="18" customWidth="1"/>
    <col min="3597" max="3598" width="7.85546875" style="18" customWidth="1"/>
    <col min="3599" max="3599" width="7.28515625" style="18" customWidth="1"/>
    <col min="3600" max="3600" width="8" style="18" customWidth="1"/>
    <col min="3601" max="3601" width="6.85546875" style="18" customWidth="1"/>
    <col min="3602" max="3833" width="9.140625" style="18"/>
    <col min="3834" max="3834" width="51" style="18" customWidth="1"/>
    <col min="3835" max="3835" width="0" style="18" hidden="1" customWidth="1"/>
    <col min="3836" max="3836" width="10.42578125" style="18" customWidth="1"/>
    <col min="3837" max="3837" width="7" style="18" customWidth="1"/>
    <col min="3838" max="3838" width="8.28515625" style="18" customWidth="1"/>
    <col min="3839" max="3839" width="7.7109375" style="18" customWidth="1"/>
    <col min="3840" max="3840" width="8" style="18" customWidth="1"/>
    <col min="3841" max="3841" width="8.140625" style="18" customWidth="1"/>
    <col min="3842" max="3842" width="7.42578125" style="18" customWidth="1"/>
    <col min="3843" max="3843" width="8.140625" style="18" customWidth="1"/>
    <col min="3844" max="3844" width="7.7109375" style="18" customWidth="1"/>
    <col min="3845" max="3845" width="8.42578125" style="18" customWidth="1"/>
    <col min="3846" max="3847" width="7.7109375" style="18" customWidth="1"/>
    <col min="3848" max="3848" width="7.85546875" style="18" customWidth="1"/>
    <col min="3849" max="3849" width="7.28515625" style="18" customWidth="1"/>
    <col min="3850" max="3850" width="8.5703125" style="18" customWidth="1"/>
    <col min="3851" max="3851" width="7.85546875" style="18" customWidth="1"/>
    <col min="3852" max="3852" width="7.5703125" style="18" customWidth="1"/>
    <col min="3853" max="3854" width="7.85546875" style="18" customWidth="1"/>
    <col min="3855" max="3855" width="7.28515625" style="18" customWidth="1"/>
    <col min="3856" max="3856" width="8" style="18" customWidth="1"/>
    <col min="3857" max="3857" width="6.85546875" style="18" customWidth="1"/>
    <col min="3858" max="4089" width="9.140625" style="18"/>
    <col min="4090" max="4090" width="51" style="18" customWidth="1"/>
    <col min="4091" max="4091" width="0" style="18" hidden="1" customWidth="1"/>
    <col min="4092" max="4092" width="10.42578125" style="18" customWidth="1"/>
    <col min="4093" max="4093" width="7" style="18" customWidth="1"/>
    <col min="4094" max="4094" width="8.28515625" style="18" customWidth="1"/>
    <col min="4095" max="4095" width="7.7109375" style="18" customWidth="1"/>
    <col min="4096" max="4096" width="8" style="18" customWidth="1"/>
    <col min="4097" max="4097" width="8.140625" style="18" customWidth="1"/>
    <col min="4098" max="4098" width="7.42578125" style="18" customWidth="1"/>
    <col min="4099" max="4099" width="8.140625" style="18" customWidth="1"/>
    <col min="4100" max="4100" width="7.7109375" style="18" customWidth="1"/>
    <col min="4101" max="4101" width="8.42578125" style="18" customWidth="1"/>
    <col min="4102" max="4103" width="7.7109375" style="18" customWidth="1"/>
    <col min="4104" max="4104" width="7.85546875" style="18" customWidth="1"/>
    <col min="4105" max="4105" width="7.28515625" style="18" customWidth="1"/>
    <col min="4106" max="4106" width="8.5703125" style="18" customWidth="1"/>
    <col min="4107" max="4107" width="7.85546875" style="18" customWidth="1"/>
    <col min="4108" max="4108" width="7.5703125" style="18" customWidth="1"/>
    <col min="4109" max="4110" width="7.85546875" style="18" customWidth="1"/>
    <col min="4111" max="4111" width="7.28515625" style="18" customWidth="1"/>
    <col min="4112" max="4112" width="8" style="18" customWidth="1"/>
    <col min="4113" max="4113" width="6.85546875" style="18" customWidth="1"/>
    <col min="4114" max="4345" width="9.140625" style="18"/>
    <col min="4346" max="4346" width="51" style="18" customWidth="1"/>
    <col min="4347" max="4347" width="0" style="18" hidden="1" customWidth="1"/>
    <col min="4348" max="4348" width="10.42578125" style="18" customWidth="1"/>
    <col min="4349" max="4349" width="7" style="18" customWidth="1"/>
    <col min="4350" max="4350" width="8.28515625" style="18" customWidth="1"/>
    <col min="4351" max="4351" width="7.7109375" style="18" customWidth="1"/>
    <col min="4352" max="4352" width="8" style="18" customWidth="1"/>
    <col min="4353" max="4353" width="8.140625" style="18" customWidth="1"/>
    <col min="4354" max="4354" width="7.42578125" style="18" customWidth="1"/>
    <col min="4355" max="4355" width="8.140625" style="18" customWidth="1"/>
    <col min="4356" max="4356" width="7.7109375" style="18" customWidth="1"/>
    <col min="4357" max="4357" width="8.42578125" style="18" customWidth="1"/>
    <col min="4358" max="4359" width="7.7109375" style="18" customWidth="1"/>
    <col min="4360" max="4360" width="7.85546875" style="18" customWidth="1"/>
    <col min="4361" max="4361" width="7.28515625" style="18" customWidth="1"/>
    <col min="4362" max="4362" width="8.5703125" style="18" customWidth="1"/>
    <col min="4363" max="4363" width="7.85546875" style="18" customWidth="1"/>
    <col min="4364" max="4364" width="7.5703125" style="18" customWidth="1"/>
    <col min="4365" max="4366" width="7.85546875" style="18" customWidth="1"/>
    <col min="4367" max="4367" width="7.28515625" style="18" customWidth="1"/>
    <col min="4368" max="4368" width="8" style="18" customWidth="1"/>
    <col min="4369" max="4369" width="6.85546875" style="18" customWidth="1"/>
    <col min="4370" max="4601" width="9.140625" style="18"/>
    <col min="4602" max="4602" width="51" style="18" customWidth="1"/>
    <col min="4603" max="4603" width="0" style="18" hidden="1" customWidth="1"/>
    <col min="4604" max="4604" width="10.42578125" style="18" customWidth="1"/>
    <col min="4605" max="4605" width="7" style="18" customWidth="1"/>
    <col min="4606" max="4606" width="8.28515625" style="18" customWidth="1"/>
    <col min="4607" max="4607" width="7.7109375" style="18" customWidth="1"/>
    <col min="4608" max="4608" width="8" style="18" customWidth="1"/>
    <col min="4609" max="4609" width="8.140625" style="18" customWidth="1"/>
    <col min="4610" max="4610" width="7.42578125" style="18" customWidth="1"/>
    <col min="4611" max="4611" width="8.140625" style="18" customWidth="1"/>
    <col min="4612" max="4612" width="7.7109375" style="18" customWidth="1"/>
    <col min="4613" max="4613" width="8.42578125" style="18" customWidth="1"/>
    <col min="4614" max="4615" width="7.7109375" style="18" customWidth="1"/>
    <col min="4616" max="4616" width="7.85546875" style="18" customWidth="1"/>
    <col min="4617" max="4617" width="7.28515625" style="18" customWidth="1"/>
    <col min="4618" max="4618" width="8.5703125" style="18" customWidth="1"/>
    <col min="4619" max="4619" width="7.85546875" style="18" customWidth="1"/>
    <col min="4620" max="4620" width="7.5703125" style="18" customWidth="1"/>
    <col min="4621" max="4622" width="7.85546875" style="18" customWidth="1"/>
    <col min="4623" max="4623" width="7.28515625" style="18" customWidth="1"/>
    <col min="4624" max="4624" width="8" style="18" customWidth="1"/>
    <col min="4625" max="4625" width="6.85546875" style="18" customWidth="1"/>
    <col min="4626" max="4857" width="9.140625" style="18"/>
    <col min="4858" max="4858" width="51" style="18" customWidth="1"/>
    <col min="4859" max="4859" width="0" style="18" hidden="1" customWidth="1"/>
    <col min="4860" max="4860" width="10.42578125" style="18" customWidth="1"/>
    <col min="4861" max="4861" width="7" style="18" customWidth="1"/>
    <col min="4862" max="4862" width="8.28515625" style="18" customWidth="1"/>
    <col min="4863" max="4863" width="7.7109375" style="18" customWidth="1"/>
    <col min="4864" max="4864" width="8" style="18" customWidth="1"/>
    <col min="4865" max="4865" width="8.140625" style="18" customWidth="1"/>
    <col min="4866" max="4866" width="7.42578125" style="18" customWidth="1"/>
    <col min="4867" max="4867" width="8.140625" style="18" customWidth="1"/>
    <col min="4868" max="4868" width="7.7109375" style="18" customWidth="1"/>
    <col min="4869" max="4869" width="8.42578125" style="18" customWidth="1"/>
    <col min="4870" max="4871" width="7.7109375" style="18" customWidth="1"/>
    <col min="4872" max="4872" width="7.85546875" style="18" customWidth="1"/>
    <col min="4873" max="4873" width="7.28515625" style="18" customWidth="1"/>
    <col min="4874" max="4874" width="8.5703125" style="18" customWidth="1"/>
    <col min="4875" max="4875" width="7.85546875" style="18" customWidth="1"/>
    <col min="4876" max="4876" width="7.5703125" style="18" customWidth="1"/>
    <col min="4877" max="4878" width="7.85546875" style="18" customWidth="1"/>
    <col min="4879" max="4879" width="7.28515625" style="18" customWidth="1"/>
    <col min="4880" max="4880" width="8" style="18" customWidth="1"/>
    <col min="4881" max="4881" width="6.85546875" style="18" customWidth="1"/>
    <col min="4882" max="5113" width="9.140625" style="18"/>
    <col min="5114" max="5114" width="51" style="18" customWidth="1"/>
    <col min="5115" max="5115" width="0" style="18" hidden="1" customWidth="1"/>
    <col min="5116" max="5116" width="10.42578125" style="18" customWidth="1"/>
    <col min="5117" max="5117" width="7" style="18" customWidth="1"/>
    <col min="5118" max="5118" width="8.28515625" style="18" customWidth="1"/>
    <col min="5119" max="5119" width="7.7109375" style="18" customWidth="1"/>
    <col min="5120" max="5120" width="8" style="18" customWidth="1"/>
    <col min="5121" max="5121" width="8.140625" style="18" customWidth="1"/>
    <col min="5122" max="5122" width="7.42578125" style="18" customWidth="1"/>
    <col min="5123" max="5123" width="8.140625" style="18" customWidth="1"/>
    <col min="5124" max="5124" width="7.7109375" style="18" customWidth="1"/>
    <col min="5125" max="5125" width="8.42578125" style="18" customWidth="1"/>
    <col min="5126" max="5127" width="7.7109375" style="18" customWidth="1"/>
    <col min="5128" max="5128" width="7.85546875" style="18" customWidth="1"/>
    <col min="5129" max="5129" width="7.28515625" style="18" customWidth="1"/>
    <col min="5130" max="5130" width="8.5703125" style="18" customWidth="1"/>
    <col min="5131" max="5131" width="7.85546875" style="18" customWidth="1"/>
    <col min="5132" max="5132" width="7.5703125" style="18" customWidth="1"/>
    <col min="5133" max="5134" width="7.85546875" style="18" customWidth="1"/>
    <col min="5135" max="5135" width="7.28515625" style="18" customWidth="1"/>
    <col min="5136" max="5136" width="8" style="18" customWidth="1"/>
    <col min="5137" max="5137" width="6.85546875" style="18" customWidth="1"/>
    <col min="5138" max="5369" width="9.140625" style="18"/>
    <col min="5370" max="5370" width="51" style="18" customWidth="1"/>
    <col min="5371" max="5371" width="0" style="18" hidden="1" customWidth="1"/>
    <col min="5372" max="5372" width="10.42578125" style="18" customWidth="1"/>
    <col min="5373" max="5373" width="7" style="18" customWidth="1"/>
    <col min="5374" max="5374" width="8.28515625" style="18" customWidth="1"/>
    <col min="5375" max="5375" width="7.7109375" style="18" customWidth="1"/>
    <col min="5376" max="5376" width="8" style="18" customWidth="1"/>
    <col min="5377" max="5377" width="8.140625" style="18" customWidth="1"/>
    <col min="5378" max="5378" width="7.42578125" style="18" customWidth="1"/>
    <col min="5379" max="5379" width="8.140625" style="18" customWidth="1"/>
    <col min="5380" max="5380" width="7.7109375" style="18" customWidth="1"/>
    <col min="5381" max="5381" width="8.42578125" style="18" customWidth="1"/>
    <col min="5382" max="5383" width="7.7109375" style="18" customWidth="1"/>
    <col min="5384" max="5384" width="7.85546875" style="18" customWidth="1"/>
    <col min="5385" max="5385" width="7.28515625" style="18" customWidth="1"/>
    <col min="5386" max="5386" width="8.5703125" style="18" customWidth="1"/>
    <col min="5387" max="5387" width="7.85546875" style="18" customWidth="1"/>
    <col min="5388" max="5388" width="7.5703125" style="18" customWidth="1"/>
    <col min="5389" max="5390" width="7.85546875" style="18" customWidth="1"/>
    <col min="5391" max="5391" width="7.28515625" style="18" customWidth="1"/>
    <col min="5392" max="5392" width="8" style="18" customWidth="1"/>
    <col min="5393" max="5393" width="6.85546875" style="18" customWidth="1"/>
    <col min="5394" max="5625" width="9.140625" style="18"/>
    <col min="5626" max="5626" width="51" style="18" customWidth="1"/>
    <col min="5627" max="5627" width="0" style="18" hidden="1" customWidth="1"/>
    <col min="5628" max="5628" width="10.42578125" style="18" customWidth="1"/>
    <col min="5629" max="5629" width="7" style="18" customWidth="1"/>
    <col min="5630" max="5630" width="8.28515625" style="18" customWidth="1"/>
    <col min="5631" max="5631" width="7.7109375" style="18" customWidth="1"/>
    <col min="5632" max="5632" width="8" style="18" customWidth="1"/>
    <col min="5633" max="5633" width="8.140625" style="18" customWidth="1"/>
    <col min="5634" max="5634" width="7.42578125" style="18" customWidth="1"/>
    <col min="5635" max="5635" width="8.140625" style="18" customWidth="1"/>
    <col min="5636" max="5636" width="7.7109375" style="18" customWidth="1"/>
    <col min="5637" max="5637" width="8.42578125" style="18" customWidth="1"/>
    <col min="5638" max="5639" width="7.7109375" style="18" customWidth="1"/>
    <col min="5640" max="5640" width="7.85546875" style="18" customWidth="1"/>
    <col min="5641" max="5641" width="7.28515625" style="18" customWidth="1"/>
    <col min="5642" max="5642" width="8.5703125" style="18" customWidth="1"/>
    <col min="5643" max="5643" width="7.85546875" style="18" customWidth="1"/>
    <col min="5644" max="5644" width="7.5703125" style="18" customWidth="1"/>
    <col min="5645" max="5646" width="7.85546875" style="18" customWidth="1"/>
    <col min="5647" max="5647" width="7.28515625" style="18" customWidth="1"/>
    <col min="5648" max="5648" width="8" style="18" customWidth="1"/>
    <col min="5649" max="5649" width="6.85546875" style="18" customWidth="1"/>
    <col min="5650" max="5881" width="9.140625" style="18"/>
    <col min="5882" max="5882" width="51" style="18" customWidth="1"/>
    <col min="5883" max="5883" width="0" style="18" hidden="1" customWidth="1"/>
    <col min="5884" max="5884" width="10.42578125" style="18" customWidth="1"/>
    <col min="5885" max="5885" width="7" style="18" customWidth="1"/>
    <col min="5886" max="5886" width="8.28515625" style="18" customWidth="1"/>
    <col min="5887" max="5887" width="7.7109375" style="18" customWidth="1"/>
    <col min="5888" max="5888" width="8" style="18" customWidth="1"/>
    <col min="5889" max="5889" width="8.140625" style="18" customWidth="1"/>
    <col min="5890" max="5890" width="7.42578125" style="18" customWidth="1"/>
    <col min="5891" max="5891" width="8.140625" style="18" customWidth="1"/>
    <col min="5892" max="5892" width="7.7109375" style="18" customWidth="1"/>
    <col min="5893" max="5893" width="8.42578125" style="18" customWidth="1"/>
    <col min="5894" max="5895" width="7.7109375" style="18" customWidth="1"/>
    <col min="5896" max="5896" width="7.85546875" style="18" customWidth="1"/>
    <col min="5897" max="5897" width="7.28515625" style="18" customWidth="1"/>
    <col min="5898" max="5898" width="8.5703125" style="18" customWidth="1"/>
    <col min="5899" max="5899" width="7.85546875" style="18" customWidth="1"/>
    <col min="5900" max="5900" width="7.5703125" style="18" customWidth="1"/>
    <col min="5901" max="5902" width="7.85546875" style="18" customWidth="1"/>
    <col min="5903" max="5903" width="7.28515625" style="18" customWidth="1"/>
    <col min="5904" max="5904" width="8" style="18" customWidth="1"/>
    <col min="5905" max="5905" width="6.85546875" style="18" customWidth="1"/>
    <col min="5906" max="6137" width="9.140625" style="18"/>
    <col min="6138" max="6138" width="51" style="18" customWidth="1"/>
    <col min="6139" max="6139" width="0" style="18" hidden="1" customWidth="1"/>
    <col min="6140" max="6140" width="10.42578125" style="18" customWidth="1"/>
    <col min="6141" max="6141" width="7" style="18" customWidth="1"/>
    <col min="6142" max="6142" width="8.28515625" style="18" customWidth="1"/>
    <col min="6143" max="6143" width="7.7109375" style="18" customWidth="1"/>
    <col min="6144" max="6144" width="8" style="18" customWidth="1"/>
    <col min="6145" max="6145" width="8.140625" style="18" customWidth="1"/>
    <col min="6146" max="6146" width="7.42578125" style="18" customWidth="1"/>
    <col min="6147" max="6147" width="8.140625" style="18" customWidth="1"/>
    <col min="6148" max="6148" width="7.7109375" style="18" customWidth="1"/>
    <col min="6149" max="6149" width="8.42578125" style="18" customWidth="1"/>
    <col min="6150" max="6151" width="7.7109375" style="18" customWidth="1"/>
    <col min="6152" max="6152" width="7.85546875" style="18" customWidth="1"/>
    <col min="6153" max="6153" width="7.28515625" style="18" customWidth="1"/>
    <col min="6154" max="6154" width="8.5703125" style="18" customWidth="1"/>
    <col min="6155" max="6155" width="7.85546875" style="18" customWidth="1"/>
    <col min="6156" max="6156" width="7.5703125" style="18" customWidth="1"/>
    <col min="6157" max="6158" width="7.85546875" style="18" customWidth="1"/>
    <col min="6159" max="6159" width="7.28515625" style="18" customWidth="1"/>
    <col min="6160" max="6160" width="8" style="18" customWidth="1"/>
    <col min="6161" max="6161" width="6.85546875" style="18" customWidth="1"/>
    <col min="6162" max="6393" width="9.140625" style="18"/>
    <col min="6394" max="6394" width="51" style="18" customWidth="1"/>
    <col min="6395" max="6395" width="0" style="18" hidden="1" customWidth="1"/>
    <col min="6396" max="6396" width="10.42578125" style="18" customWidth="1"/>
    <col min="6397" max="6397" width="7" style="18" customWidth="1"/>
    <col min="6398" max="6398" width="8.28515625" style="18" customWidth="1"/>
    <col min="6399" max="6399" width="7.7109375" style="18" customWidth="1"/>
    <col min="6400" max="6400" width="8" style="18" customWidth="1"/>
    <col min="6401" max="6401" width="8.140625" style="18" customWidth="1"/>
    <col min="6402" max="6402" width="7.42578125" style="18" customWidth="1"/>
    <col min="6403" max="6403" width="8.140625" style="18" customWidth="1"/>
    <col min="6404" max="6404" width="7.7109375" style="18" customWidth="1"/>
    <col min="6405" max="6405" width="8.42578125" style="18" customWidth="1"/>
    <col min="6406" max="6407" width="7.7109375" style="18" customWidth="1"/>
    <col min="6408" max="6408" width="7.85546875" style="18" customWidth="1"/>
    <col min="6409" max="6409" width="7.28515625" style="18" customWidth="1"/>
    <col min="6410" max="6410" width="8.5703125" style="18" customWidth="1"/>
    <col min="6411" max="6411" width="7.85546875" style="18" customWidth="1"/>
    <col min="6412" max="6412" width="7.5703125" style="18" customWidth="1"/>
    <col min="6413" max="6414" width="7.85546875" style="18" customWidth="1"/>
    <col min="6415" max="6415" width="7.28515625" style="18" customWidth="1"/>
    <col min="6416" max="6416" width="8" style="18" customWidth="1"/>
    <col min="6417" max="6417" width="6.85546875" style="18" customWidth="1"/>
    <col min="6418" max="6649" width="9.140625" style="18"/>
    <col min="6650" max="6650" width="51" style="18" customWidth="1"/>
    <col min="6651" max="6651" width="0" style="18" hidden="1" customWidth="1"/>
    <col min="6652" max="6652" width="10.42578125" style="18" customWidth="1"/>
    <col min="6653" max="6653" width="7" style="18" customWidth="1"/>
    <col min="6654" max="6654" width="8.28515625" style="18" customWidth="1"/>
    <col min="6655" max="6655" width="7.7109375" style="18" customWidth="1"/>
    <col min="6656" max="6656" width="8" style="18" customWidth="1"/>
    <col min="6657" max="6657" width="8.140625" style="18" customWidth="1"/>
    <col min="6658" max="6658" width="7.42578125" style="18" customWidth="1"/>
    <col min="6659" max="6659" width="8.140625" style="18" customWidth="1"/>
    <col min="6660" max="6660" width="7.7109375" style="18" customWidth="1"/>
    <col min="6661" max="6661" width="8.42578125" style="18" customWidth="1"/>
    <col min="6662" max="6663" width="7.7109375" style="18" customWidth="1"/>
    <col min="6664" max="6664" width="7.85546875" style="18" customWidth="1"/>
    <col min="6665" max="6665" width="7.28515625" style="18" customWidth="1"/>
    <col min="6666" max="6666" width="8.5703125" style="18" customWidth="1"/>
    <col min="6667" max="6667" width="7.85546875" style="18" customWidth="1"/>
    <col min="6668" max="6668" width="7.5703125" style="18" customWidth="1"/>
    <col min="6669" max="6670" width="7.85546875" style="18" customWidth="1"/>
    <col min="6671" max="6671" width="7.28515625" style="18" customWidth="1"/>
    <col min="6672" max="6672" width="8" style="18" customWidth="1"/>
    <col min="6673" max="6673" width="6.85546875" style="18" customWidth="1"/>
    <col min="6674" max="6905" width="9.140625" style="18"/>
    <col min="6906" max="6906" width="51" style="18" customWidth="1"/>
    <col min="6907" max="6907" width="0" style="18" hidden="1" customWidth="1"/>
    <col min="6908" max="6908" width="10.42578125" style="18" customWidth="1"/>
    <col min="6909" max="6909" width="7" style="18" customWidth="1"/>
    <col min="6910" max="6910" width="8.28515625" style="18" customWidth="1"/>
    <col min="6911" max="6911" width="7.7109375" style="18" customWidth="1"/>
    <col min="6912" max="6912" width="8" style="18" customWidth="1"/>
    <col min="6913" max="6913" width="8.140625" style="18" customWidth="1"/>
    <col min="6914" max="6914" width="7.42578125" style="18" customWidth="1"/>
    <col min="6915" max="6915" width="8.140625" style="18" customWidth="1"/>
    <col min="6916" max="6916" width="7.7109375" style="18" customWidth="1"/>
    <col min="6917" max="6917" width="8.42578125" style="18" customWidth="1"/>
    <col min="6918" max="6919" width="7.7109375" style="18" customWidth="1"/>
    <col min="6920" max="6920" width="7.85546875" style="18" customWidth="1"/>
    <col min="6921" max="6921" width="7.28515625" style="18" customWidth="1"/>
    <col min="6922" max="6922" width="8.5703125" style="18" customWidth="1"/>
    <col min="6923" max="6923" width="7.85546875" style="18" customWidth="1"/>
    <col min="6924" max="6924" width="7.5703125" style="18" customWidth="1"/>
    <col min="6925" max="6926" width="7.85546875" style="18" customWidth="1"/>
    <col min="6927" max="6927" width="7.28515625" style="18" customWidth="1"/>
    <col min="6928" max="6928" width="8" style="18" customWidth="1"/>
    <col min="6929" max="6929" width="6.85546875" style="18" customWidth="1"/>
    <col min="6930" max="7161" width="9.140625" style="18"/>
    <col min="7162" max="7162" width="51" style="18" customWidth="1"/>
    <col min="7163" max="7163" width="0" style="18" hidden="1" customWidth="1"/>
    <col min="7164" max="7164" width="10.42578125" style="18" customWidth="1"/>
    <col min="7165" max="7165" width="7" style="18" customWidth="1"/>
    <col min="7166" max="7166" width="8.28515625" style="18" customWidth="1"/>
    <col min="7167" max="7167" width="7.7109375" style="18" customWidth="1"/>
    <col min="7168" max="7168" width="8" style="18" customWidth="1"/>
    <col min="7169" max="7169" width="8.140625" style="18" customWidth="1"/>
    <col min="7170" max="7170" width="7.42578125" style="18" customWidth="1"/>
    <col min="7171" max="7171" width="8.140625" style="18" customWidth="1"/>
    <col min="7172" max="7172" width="7.7109375" style="18" customWidth="1"/>
    <col min="7173" max="7173" width="8.42578125" style="18" customWidth="1"/>
    <col min="7174" max="7175" width="7.7109375" style="18" customWidth="1"/>
    <col min="7176" max="7176" width="7.85546875" style="18" customWidth="1"/>
    <col min="7177" max="7177" width="7.28515625" style="18" customWidth="1"/>
    <col min="7178" max="7178" width="8.5703125" style="18" customWidth="1"/>
    <col min="7179" max="7179" width="7.85546875" style="18" customWidth="1"/>
    <col min="7180" max="7180" width="7.5703125" style="18" customWidth="1"/>
    <col min="7181" max="7182" width="7.85546875" style="18" customWidth="1"/>
    <col min="7183" max="7183" width="7.28515625" style="18" customWidth="1"/>
    <col min="7184" max="7184" width="8" style="18" customWidth="1"/>
    <col min="7185" max="7185" width="6.85546875" style="18" customWidth="1"/>
    <col min="7186" max="7417" width="9.140625" style="18"/>
    <col min="7418" max="7418" width="51" style="18" customWidth="1"/>
    <col min="7419" max="7419" width="0" style="18" hidden="1" customWidth="1"/>
    <col min="7420" max="7420" width="10.42578125" style="18" customWidth="1"/>
    <col min="7421" max="7421" width="7" style="18" customWidth="1"/>
    <col min="7422" max="7422" width="8.28515625" style="18" customWidth="1"/>
    <col min="7423" max="7423" width="7.7109375" style="18" customWidth="1"/>
    <col min="7424" max="7424" width="8" style="18" customWidth="1"/>
    <col min="7425" max="7425" width="8.140625" style="18" customWidth="1"/>
    <col min="7426" max="7426" width="7.42578125" style="18" customWidth="1"/>
    <col min="7427" max="7427" width="8.140625" style="18" customWidth="1"/>
    <col min="7428" max="7428" width="7.7109375" style="18" customWidth="1"/>
    <col min="7429" max="7429" width="8.42578125" style="18" customWidth="1"/>
    <col min="7430" max="7431" width="7.7109375" style="18" customWidth="1"/>
    <col min="7432" max="7432" width="7.85546875" style="18" customWidth="1"/>
    <col min="7433" max="7433" width="7.28515625" style="18" customWidth="1"/>
    <col min="7434" max="7434" width="8.5703125" style="18" customWidth="1"/>
    <col min="7435" max="7435" width="7.85546875" style="18" customWidth="1"/>
    <col min="7436" max="7436" width="7.5703125" style="18" customWidth="1"/>
    <col min="7437" max="7438" width="7.85546875" style="18" customWidth="1"/>
    <col min="7439" max="7439" width="7.28515625" style="18" customWidth="1"/>
    <col min="7440" max="7440" width="8" style="18" customWidth="1"/>
    <col min="7441" max="7441" width="6.85546875" style="18" customWidth="1"/>
    <col min="7442" max="7673" width="9.140625" style="18"/>
    <col min="7674" max="7674" width="51" style="18" customWidth="1"/>
    <col min="7675" max="7675" width="0" style="18" hidden="1" customWidth="1"/>
    <col min="7676" max="7676" width="10.42578125" style="18" customWidth="1"/>
    <col min="7677" max="7677" width="7" style="18" customWidth="1"/>
    <col min="7678" max="7678" width="8.28515625" style="18" customWidth="1"/>
    <col min="7679" max="7679" width="7.7109375" style="18" customWidth="1"/>
    <col min="7680" max="7680" width="8" style="18" customWidth="1"/>
    <col min="7681" max="7681" width="8.140625" style="18" customWidth="1"/>
    <col min="7682" max="7682" width="7.42578125" style="18" customWidth="1"/>
    <col min="7683" max="7683" width="8.140625" style="18" customWidth="1"/>
    <col min="7684" max="7684" width="7.7109375" style="18" customWidth="1"/>
    <col min="7685" max="7685" width="8.42578125" style="18" customWidth="1"/>
    <col min="7686" max="7687" width="7.7109375" style="18" customWidth="1"/>
    <col min="7688" max="7688" width="7.85546875" style="18" customWidth="1"/>
    <col min="7689" max="7689" width="7.28515625" style="18" customWidth="1"/>
    <col min="7690" max="7690" width="8.5703125" style="18" customWidth="1"/>
    <col min="7691" max="7691" width="7.85546875" style="18" customWidth="1"/>
    <col min="7692" max="7692" width="7.5703125" style="18" customWidth="1"/>
    <col min="7693" max="7694" width="7.85546875" style="18" customWidth="1"/>
    <col min="7695" max="7695" width="7.28515625" style="18" customWidth="1"/>
    <col min="7696" max="7696" width="8" style="18" customWidth="1"/>
    <col min="7697" max="7697" width="6.85546875" style="18" customWidth="1"/>
    <col min="7698" max="7929" width="9.140625" style="18"/>
    <col min="7930" max="7930" width="51" style="18" customWidth="1"/>
    <col min="7931" max="7931" width="0" style="18" hidden="1" customWidth="1"/>
    <col min="7932" max="7932" width="10.42578125" style="18" customWidth="1"/>
    <col min="7933" max="7933" width="7" style="18" customWidth="1"/>
    <col min="7934" max="7934" width="8.28515625" style="18" customWidth="1"/>
    <col min="7935" max="7935" width="7.7109375" style="18" customWidth="1"/>
    <col min="7936" max="7936" width="8" style="18" customWidth="1"/>
    <col min="7937" max="7937" width="8.140625" style="18" customWidth="1"/>
    <col min="7938" max="7938" width="7.42578125" style="18" customWidth="1"/>
    <col min="7939" max="7939" width="8.140625" style="18" customWidth="1"/>
    <col min="7940" max="7940" width="7.7109375" style="18" customWidth="1"/>
    <col min="7941" max="7941" width="8.42578125" style="18" customWidth="1"/>
    <col min="7942" max="7943" width="7.7109375" style="18" customWidth="1"/>
    <col min="7944" max="7944" width="7.85546875" style="18" customWidth="1"/>
    <col min="7945" max="7945" width="7.28515625" style="18" customWidth="1"/>
    <col min="7946" max="7946" width="8.5703125" style="18" customWidth="1"/>
    <col min="7947" max="7947" width="7.85546875" style="18" customWidth="1"/>
    <col min="7948" max="7948" width="7.5703125" style="18" customWidth="1"/>
    <col min="7949" max="7950" width="7.85546875" style="18" customWidth="1"/>
    <col min="7951" max="7951" width="7.28515625" style="18" customWidth="1"/>
    <col min="7952" max="7952" width="8" style="18" customWidth="1"/>
    <col min="7953" max="7953" width="6.85546875" style="18" customWidth="1"/>
    <col min="7954" max="8185" width="9.140625" style="18"/>
    <col min="8186" max="8186" width="51" style="18" customWidth="1"/>
    <col min="8187" max="8187" width="0" style="18" hidden="1" customWidth="1"/>
    <col min="8188" max="8188" width="10.42578125" style="18" customWidth="1"/>
    <col min="8189" max="8189" width="7" style="18" customWidth="1"/>
    <col min="8190" max="8190" width="8.28515625" style="18" customWidth="1"/>
    <col min="8191" max="8191" width="7.7109375" style="18" customWidth="1"/>
    <col min="8192" max="8192" width="8" style="18" customWidth="1"/>
    <col min="8193" max="8193" width="8.140625" style="18" customWidth="1"/>
    <col min="8194" max="8194" width="7.42578125" style="18" customWidth="1"/>
    <col min="8195" max="8195" width="8.140625" style="18" customWidth="1"/>
    <col min="8196" max="8196" width="7.7109375" style="18" customWidth="1"/>
    <col min="8197" max="8197" width="8.42578125" style="18" customWidth="1"/>
    <col min="8198" max="8199" width="7.7109375" style="18" customWidth="1"/>
    <col min="8200" max="8200" width="7.85546875" style="18" customWidth="1"/>
    <col min="8201" max="8201" width="7.28515625" style="18" customWidth="1"/>
    <col min="8202" max="8202" width="8.5703125" style="18" customWidth="1"/>
    <col min="8203" max="8203" width="7.85546875" style="18" customWidth="1"/>
    <col min="8204" max="8204" width="7.5703125" style="18" customWidth="1"/>
    <col min="8205" max="8206" width="7.85546875" style="18" customWidth="1"/>
    <col min="8207" max="8207" width="7.28515625" style="18" customWidth="1"/>
    <col min="8208" max="8208" width="8" style="18" customWidth="1"/>
    <col min="8209" max="8209" width="6.85546875" style="18" customWidth="1"/>
    <col min="8210" max="8441" width="9.140625" style="18"/>
    <col min="8442" max="8442" width="51" style="18" customWidth="1"/>
    <col min="8443" max="8443" width="0" style="18" hidden="1" customWidth="1"/>
    <col min="8444" max="8444" width="10.42578125" style="18" customWidth="1"/>
    <col min="8445" max="8445" width="7" style="18" customWidth="1"/>
    <col min="8446" max="8446" width="8.28515625" style="18" customWidth="1"/>
    <col min="8447" max="8447" width="7.7109375" style="18" customWidth="1"/>
    <col min="8448" max="8448" width="8" style="18" customWidth="1"/>
    <col min="8449" max="8449" width="8.140625" style="18" customWidth="1"/>
    <col min="8450" max="8450" width="7.42578125" style="18" customWidth="1"/>
    <col min="8451" max="8451" width="8.140625" style="18" customWidth="1"/>
    <col min="8452" max="8452" width="7.7109375" style="18" customWidth="1"/>
    <col min="8453" max="8453" width="8.42578125" style="18" customWidth="1"/>
    <col min="8454" max="8455" width="7.7109375" style="18" customWidth="1"/>
    <col min="8456" max="8456" width="7.85546875" style="18" customWidth="1"/>
    <col min="8457" max="8457" width="7.28515625" style="18" customWidth="1"/>
    <col min="8458" max="8458" width="8.5703125" style="18" customWidth="1"/>
    <col min="8459" max="8459" width="7.85546875" style="18" customWidth="1"/>
    <col min="8460" max="8460" width="7.5703125" style="18" customWidth="1"/>
    <col min="8461" max="8462" width="7.85546875" style="18" customWidth="1"/>
    <col min="8463" max="8463" width="7.28515625" style="18" customWidth="1"/>
    <col min="8464" max="8464" width="8" style="18" customWidth="1"/>
    <col min="8465" max="8465" width="6.85546875" style="18" customWidth="1"/>
    <col min="8466" max="8697" width="9.140625" style="18"/>
    <col min="8698" max="8698" width="51" style="18" customWidth="1"/>
    <col min="8699" max="8699" width="0" style="18" hidden="1" customWidth="1"/>
    <col min="8700" max="8700" width="10.42578125" style="18" customWidth="1"/>
    <col min="8701" max="8701" width="7" style="18" customWidth="1"/>
    <col min="8702" max="8702" width="8.28515625" style="18" customWidth="1"/>
    <col min="8703" max="8703" width="7.7109375" style="18" customWidth="1"/>
    <col min="8704" max="8704" width="8" style="18" customWidth="1"/>
    <col min="8705" max="8705" width="8.140625" style="18" customWidth="1"/>
    <col min="8706" max="8706" width="7.42578125" style="18" customWidth="1"/>
    <col min="8707" max="8707" width="8.140625" style="18" customWidth="1"/>
    <col min="8708" max="8708" width="7.7109375" style="18" customWidth="1"/>
    <col min="8709" max="8709" width="8.42578125" style="18" customWidth="1"/>
    <col min="8710" max="8711" width="7.7109375" style="18" customWidth="1"/>
    <col min="8712" max="8712" width="7.85546875" style="18" customWidth="1"/>
    <col min="8713" max="8713" width="7.28515625" style="18" customWidth="1"/>
    <col min="8714" max="8714" width="8.5703125" style="18" customWidth="1"/>
    <col min="8715" max="8715" width="7.85546875" style="18" customWidth="1"/>
    <col min="8716" max="8716" width="7.5703125" style="18" customWidth="1"/>
    <col min="8717" max="8718" width="7.85546875" style="18" customWidth="1"/>
    <col min="8719" max="8719" width="7.28515625" style="18" customWidth="1"/>
    <col min="8720" max="8720" width="8" style="18" customWidth="1"/>
    <col min="8721" max="8721" width="6.85546875" style="18" customWidth="1"/>
    <col min="8722" max="8953" width="9.140625" style="18"/>
    <col min="8954" max="8954" width="51" style="18" customWidth="1"/>
    <col min="8955" max="8955" width="0" style="18" hidden="1" customWidth="1"/>
    <col min="8956" max="8956" width="10.42578125" style="18" customWidth="1"/>
    <col min="8957" max="8957" width="7" style="18" customWidth="1"/>
    <col min="8958" max="8958" width="8.28515625" style="18" customWidth="1"/>
    <col min="8959" max="8959" width="7.7109375" style="18" customWidth="1"/>
    <col min="8960" max="8960" width="8" style="18" customWidth="1"/>
    <col min="8961" max="8961" width="8.140625" style="18" customWidth="1"/>
    <col min="8962" max="8962" width="7.42578125" style="18" customWidth="1"/>
    <col min="8963" max="8963" width="8.140625" style="18" customWidth="1"/>
    <col min="8964" max="8964" width="7.7109375" style="18" customWidth="1"/>
    <col min="8965" max="8965" width="8.42578125" style="18" customWidth="1"/>
    <col min="8966" max="8967" width="7.7109375" style="18" customWidth="1"/>
    <col min="8968" max="8968" width="7.85546875" style="18" customWidth="1"/>
    <col min="8969" max="8969" width="7.28515625" style="18" customWidth="1"/>
    <col min="8970" max="8970" width="8.5703125" style="18" customWidth="1"/>
    <col min="8971" max="8971" width="7.85546875" style="18" customWidth="1"/>
    <col min="8972" max="8972" width="7.5703125" style="18" customWidth="1"/>
    <col min="8973" max="8974" width="7.85546875" style="18" customWidth="1"/>
    <col min="8975" max="8975" width="7.28515625" style="18" customWidth="1"/>
    <col min="8976" max="8976" width="8" style="18" customWidth="1"/>
    <col min="8977" max="8977" width="6.85546875" style="18" customWidth="1"/>
    <col min="8978" max="9209" width="9.140625" style="18"/>
    <col min="9210" max="9210" width="51" style="18" customWidth="1"/>
    <col min="9211" max="9211" width="0" style="18" hidden="1" customWidth="1"/>
    <col min="9212" max="9212" width="10.42578125" style="18" customWidth="1"/>
    <col min="9213" max="9213" width="7" style="18" customWidth="1"/>
    <col min="9214" max="9214" width="8.28515625" style="18" customWidth="1"/>
    <col min="9215" max="9215" width="7.7109375" style="18" customWidth="1"/>
    <col min="9216" max="9216" width="8" style="18" customWidth="1"/>
    <col min="9217" max="9217" width="8.140625" style="18" customWidth="1"/>
    <col min="9218" max="9218" width="7.42578125" style="18" customWidth="1"/>
    <col min="9219" max="9219" width="8.140625" style="18" customWidth="1"/>
    <col min="9220" max="9220" width="7.7109375" style="18" customWidth="1"/>
    <col min="9221" max="9221" width="8.42578125" style="18" customWidth="1"/>
    <col min="9222" max="9223" width="7.7109375" style="18" customWidth="1"/>
    <col min="9224" max="9224" width="7.85546875" style="18" customWidth="1"/>
    <col min="9225" max="9225" width="7.28515625" style="18" customWidth="1"/>
    <col min="9226" max="9226" width="8.5703125" style="18" customWidth="1"/>
    <col min="9227" max="9227" width="7.85546875" style="18" customWidth="1"/>
    <col min="9228" max="9228" width="7.5703125" style="18" customWidth="1"/>
    <col min="9229" max="9230" width="7.85546875" style="18" customWidth="1"/>
    <col min="9231" max="9231" width="7.28515625" style="18" customWidth="1"/>
    <col min="9232" max="9232" width="8" style="18" customWidth="1"/>
    <col min="9233" max="9233" width="6.85546875" style="18" customWidth="1"/>
    <col min="9234" max="9465" width="9.140625" style="18"/>
    <col min="9466" max="9466" width="51" style="18" customWidth="1"/>
    <col min="9467" max="9467" width="0" style="18" hidden="1" customWidth="1"/>
    <col min="9468" max="9468" width="10.42578125" style="18" customWidth="1"/>
    <col min="9469" max="9469" width="7" style="18" customWidth="1"/>
    <col min="9470" max="9470" width="8.28515625" style="18" customWidth="1"/>
    <col min="9471" max="9471" width="7.7109375" style="18" customWidth="1"/>
    <col min="9472" max="9472" width="8" style="18" customWidth="1"/>
    <col min="9473" max="9473" width="8.140625" style="18" customWidth="1"/>
    <col min="9474" max="9474" width="7.42578125" style="18" customWidth="1"/>
    <col min="9475" max="9475" width="8.140625" style="18" customWidth="1"/>
    <col min="9476" max="9476" width="7.7109375" style="18" customWidth="1"/>
    <col min="9477" max="9477" width="8.42578125" style="18" customWidth="1"/>
    <col min="9478" max="9479" width="7.7109375" style="18" customWidth="1"/>
    <col min="9480" max="9480" width="7.85546875" style="18" customWidth="1"/>
    <col min="9481" max="9481" width="7.28515625" style="18" customWidth="1"/>
    <col min="9482" max="9482" width="8.5703125" style="18" customWidth="1"/>
    <col min="9483" max="9483" width="7.85546875" style="18" customWidth="1"/>
    <col min="9484" max="9484" width="7.5703125" style="18" customWidth="1"/>
    <col min="9485" max="9486" width="7.85546875" style="18" customWidth="1"/>
    <col min="9487" max="9487" width="7.28515625" style="18" customWidth="1"/>
    <col min="9488" max="9488" width="8" style="18" customWidth="1"/>
    <col min="9489" max="9489" width="6.85546875" style="18" customWidth="1"/>
    <col min="9490" max="9721" width="9.140625" style="18"/>
    <col min="9722" max="9722" width="51" style="18" customWidth="1"/>
    <col min="9723" max="9723" width="0" style="18" hidden="1" customWidth="1"/>
    <col min="9724" max="9724" width="10.42578125" style="18" customWidth="1"/>
    <col min="9725" max="9725" width="7" style="18" customWidth="1"/>
    <col min="9726" max="9726" width="8.28515625" style="18" customWidth="1"/>
    <col min="9727" max="9727" width="7.7109375" style="18" customWidth="1"/>
    <col min="9728" max="9728" width="8" style="18" customWidth="1"/>
    <col min="9729" max="9729" width="8.140625" style="18" customWidth="1"/>
    <col min="9730" max="9730" width="7.42578125" style="18" customWidth="1"/>
    <col min="9731" max="9731" width="8.140625" style="18" customWidth="1"/>
    <col min="9732" max="9732" width="7.7109375" style="18" customWidth="1"/>
    <col min="9733" max="9733" width="8.42578125" style="18" customWidth="1"/>
    <col min="9734" max="9735" width="7.7109375" style="18" customWidth="1"/>
    <col min="9736" max="9736" width="7.85546875" style="18" customWidth="1"/>
    <col min="9737" max="9737" width="7.28515625" style="18" customWidth="1"/>
    <col min="9738" max="9738" width="8.5703125" style="18" customWidth="1"/>
    <col min="9739" max="9739" width="7.85546875" style="18" customWidth="1"/>
    <col min="9740" max="9740" width="7.5703125" style="18" customWidth="1"/>
    <col min="9741" max="9742" width="7.85546875" style="18" customWidth="1"/>
    <col min="9743" max="9743" width="7.28515625" style="18" customWidth="1"/>
    <col min="9744" max="9744" width="8" style="18" customWidth="1"/>
    <col min="9745" max="9745" width="6.85546875" style="18" customWidth="1"/>
    <col min="9746" max="9977" width="9.140625" style="18"/>
    <col min="9978" max="9978" width="51" style="18" customWidth="1"/>
    <col min="9979" max="9979" width="0" style="18" hidden="1" customWidth="1"/>
    <col min="9980" max="9980" width="10.42578125" style="18" customWidth="1"/>
    <col min="9981" max="9981" width="7" style="18" customWidth="1"/>
    <col min="9982" max="9982" width="8.28515625" style="18" customWidth="1"/>
    <col min="9983" max="9983" width="7.7109375" style="18" customWidth="1"/>
    <col min="9984" max="9984" width="8" style="18" customWidth="1"/>
    <col min="9985" max="9985" width="8.140625" style="18" customWidth="1"/>
    <col min="9986" max="9986" width="7.42578125" style="18" customWidth="1"/>
    <col min="9987" max="9987" width="8.140625" style="18" customWidth="1"/>
    <col min="9988" max="9988" width="7.7109375" style="18" customWidth="1"/>
    <col min="9989" max="9989" width="8.42578125" style="18" customWidth="1"/>
    <col min="9990" max="9991" width="7.7109375" style="18" customWidth="1"/>
    <col min="9992" max="9992" width="7.85546875" style="18" customWidth="1"/>
    <col min="9993" max="9993" width="7.28515625" style="18" customWidth="1"/>
    <col min="9994" max="9994" width="8.5703125" style="18" customWidth="1"/>
    <col min="9995" max="9995" width="7.85546875" style="18" customWidth="1"/>
    <col min="9996" max="9996" width="7.5703125" style="18" customWidth="1"/>
    <col min="9997" max="9998" width="7.85546875" style="18" customWidth="1"/>
    <col min="9999" max="9999" width="7.28515625" style="18" customWidth="1"/>
    <col min="10000" max="10000" width="8" style="18" customWidth="1"/>
    <col min="10001" max="10001" width="6.85546875" style="18" customWidth="1"/>
    <col min="10002" max="10233" width="9.140625" style="18"/>
    <col min="10234" max="10234" width="51" style="18" customWidth="1"/>
    <col min="10235" max="10235" width="0" style="18" hidden="1" customWidth="1"/>
    <col min="10236" max="10236" width="10.42578125" style="18" customWidth="1"/>
    <col min="10237" max="10237" width="7" style="18" customWidth="1"/>
    <col min="10238" max="10238" width="8.28515625" style="18" customWidth="1"/>
    <col min="10239" max="10239" width="7.7109375" style="18" customWidth="1"/>
    <col min="10240" max="10240" width="8" style="18" customWidth="1"/>
    <col min="10241" max="10241" width="8.140625" style="18" customWidth="1"/>
    <col min="10242" max="10242" width="7.42578125" style="18" customWidth="1"/>
    <col min="10243" max="10243" width="8.140625" style="18" customWidth="1"/>
    <col min="10244" max="10244" width="7.7109375" style="18" customWidth="1"/>
    <col min="10245" max="10245" width="8.42578125" style="18" customWidth="1"/>
    <col min="10246" max="10247" width="7.7109375" style="18" customWidth="1"/>
    <col min="10248" max="10248" width="7.85546875" style="18" customWidth="1"/>
    <col min="10249" max="10249" width="7.28515625" style="18" customWidth="1"/>
    <col min="10250" max="10250" width="8.5703125" style="18" customWidth="1"/>
    <col min="10251" max="10251" width="7.85546875" style="18" customWidth="1"/>
    <col min="10252" max="10252" width="7.5703125" style="18" customWidth="1"/>
    <col min="10253" max="10254" width="7.85546875" style="18" customWidth="1"/>
    <col min="10255" max="10255" width="7.28515625" style="18" customWidth="1"/>
    <col min="10256" max="10256" width="8" style="18" customWidth="1"/>
    <col min="10257" max="10257" width="6.85546875" style="18" customWidth="1"/>
    <col min="10258" max="10489" width="9.140625" style="18"/>
    <col min="10490" max="10490" width="51" style="18" customWidth="1"/>
    <col min="10491" max="10491" width="0" style="18" hidden="1" customWidth="1"/>
    <col min="10492" max="10492" width="10.42578125" style="18" customWidth="1"/>
    <col min="10493" max="10493" width="7" style="18" customWidth="1"/>
    <col min="10494" max="10494" width="8.28515625" style="18" customWidth="1"/>
    <col min="10495" max="10495" width="7.7109375" style="18" customWidth="1"/>
    <col min="10496" max="10496" width="8" style="18" customWidth="1"/>
    <col min="10497" max="10497" width="8.140625" style="18" customWidth="1"/>
    <col min="10498" max="10498" width="7.42578125" style="18" customWidth="1"/>
    <col min="10499" max="10499" width="8.140625" style="18" customWidth="1"/>
    <col min="10500" max="10500" width="7.7109375" style="18" customWidth="1"/>
    <col min="10501" max="10501" width="8.42578125" style="18" customWidth="1"/>
    <col min="10502" max="10503" width="7.7109375" style="18" customWidth="1"/>
    <col min="10504" max="10504" width="7.85546875" style="18" customWidth="1"/>
    <col min="10505" max="10505" width="7.28515625" style="18" customWidth="1"/>
    <col min="10506" max="10506" width="8.5703125" style="18" customWidth="1"/>
    <col min="10507" max="10507" width="7.85546875" style="18" customWidth="1"/>
    <col min="10508" max="10508" width="7.5703125" style="18" customWidth="1"/>
    <col min="10509" max="10510" width="7.85546875" style="18" customWidth="1"/>
    <col min="10511" max="10511" width="7.28515625" style="18" customWidth="1"/>
    <col min="10512" max="10512" width="8" style="18" customWidth="1"/>
    <col min="10513" max="10513" width="6.85546875" style="18" customWidth="1"/>
    <col min="10514" max="10745" width="9.140625" style="18"/>
    <col min="10746" max="10746" width="51" style="18" customWidth="1"/>
    <col min="10747" max="10747" width="0" style="18" hidden="1" customWidth="1"/>
    <col min="10748" max="10748" width="10.42578125" style="18" customWidth="1"/>
    <col min="10749" max="10749" width="7" style="18" customWidth="1"/>
    <col min="10750" max="10750" width="8.28515625" style="18" customWidth="1"/>
    <col min="10751" max="10751" width="7.7109375" style="18" customWidth="1"/>
    <col min="10752" max="10752" width="8" style="18" customWidth="1"/>
    <col min="10753" max="10753" width="8.140625" style="18" customWidth="1"/>
    <col min="10754" max="10754" width="7.42578125" style="18" customWidth="1"/>
    <col min="10755" max="10755" width="8.140625" style="18" customWidth="1"/>
    <col min="10756" max="10756" width="7.7109375" style="18" customWidth="1"/>
    <col min="10757" max="10757" width="8.42578125" style="18" customWidth="1"/>
    <col min="10758" max="10759" width="7.7109375" style="18" customWidth="1"/>
    <col min="10760" max="10760" width="7.85546875" style="18" customWidth="1"/>
    <col min="10761" max="10761" width="7.28515625" style="18" customWidth="1"/>
    <col min="10762" max="10762" width="8.5703125" style="18" customWidth="1"/>
    <col min="10763" max="10763" width="7.85546875" style="18" customWidth="1"/>
    <col min="10764" max="10764" width="7.5703125" style="18" customWidth="1"/>
    <col min="10765" max="10766" width="7.85546875" style="18" customWidth="1"/>
    <col min="10767" max="10767" width="7.28515625" style="18" customWidth="1"/>
    <col min="10768" max="10768" width="8" style="18" customWidth="1"/>
    <col min="10769" max="10769" width="6.85546875" style="18" customWidth="1"/>
    <col min="10770" max="11001" width="9.140625" style="18"/>
    <col min="11002" max="11002" width="51" style="18" customWidth="1"/>
    <col min="11003" max="11003" width="0" style="18" hidden="1" customWidth="1"/>
    <col min="11004" max="11004" width="10.42578125" style="18" customWidth="1"/>
    <col min="11005" max="11005" width="7" style="18" customWidth="1"/>
    <col min="11006" max="11006" width="8.28515625" style="18" customWidth="1"/>
    <col min="11007" max="11007" width="7.7109375" style="18" customWidth="1"/>
    <col min="11008" max="11008" width="8" style="18" customWidth="1"/>
    <col min="11009" max="11009" width="8.140625" style="18" customWidth="1"/>
    <col min="11010" max="11010" width="7.42578125" style="18" customWidth="1"/>
    <col min="11011" max="11011" width="8.140625" style="18" customWidth="1"/>
    <col min="11012" max="11012" width="7.7109375" style="18" customWidth="1"/>
    <col min="11013" max="11013" width="8.42578125" style="18" customWidth="1"/>
    <col min="11014" max="11015" width="7.7109375" style="18" customWidth="1"/>
    <col min="11016" max="11016" width="7.85546875" style="18" customWidth="1"/>
    <col min="11017" max="11017" width="7.28515625" style="18" customWidth="1"/>
    <col min="11018" max="11018" width="8.5703125" style="18" customWidth="1"/>
    <col min="11019" max="11019" width="7.85546875" style="18" customWidth="1"/>
    <col min="11020" max="11020" width="7.5703125" style="18" customWidth="1"/>
    <col min="11021" max="11022" width="7.85546875" style="18" customWidth="1"/>
    <col min="11023" max="11023" width="7.28515625" style="18" customWidth="1"/>
    <col min="11024" max="11024" width="8" style="18" customWidth="1"/>
    <col min="11025" max="11025" width="6.85546875" style="18" customWidth="1"/>
    <col min="11026" max="11257" width="9.140625" style="18"/>
    <col min="11258" max="11258" width="51" style="18" customWidth="1"/>
    <col min="11259" max="11259" width="0" style="18" hidden="1" customWidth="1"/>
    <col min="11260" max="11260" width="10.42578125" style="18" customWidth="1"/>
    <col min="11261" max="11261" width="7" style="18" customWidth="1"/>
    <col min="11262" max="11262" width="8.28515625" style="18" customWidth="1"/>
    <col min="11263" max="11263" width="7.7109375" style="18" customWidth="1"/>
    <col min="11264" max="11264" width="8" style="18" customWidth="1"/>
    <col min="11265" max="11265" width="8.140625" style="18" customWidth="1"/>
    <col min="11266" max="11266" width="7.42578125" style="18" customWidth="1"/>
    <col min="11267" max="11267" width="8.140625" style="18" customWidth="1"/>
    <col min="11268" max="11268" width="7.7109375" style="18" customWidth="1"/>
    <col min="11269" max="11269" width="8.42578125" style="18" customWidth="1"/>
    <col min="11270" max="11271" width="7.7109375" style="18" customWidth="1"/>
    <col min="11272" max="11272" width="7.85546875" style="18" customWidth="1"/>
    <col min="11273" max="11273" width="7.28515625" style="18" customWidth="1"/>
    <col min="11274" max="11274" width="8.5703125" style="18" customWidth="1"/>
    <col min="11275" max="11275" width="7.85546875" style="18" customWidth="1"/>
    <col min="11276" max="11276" width="7.5703125" style="18" customWidth="1"/>
    <col min="11277" max="11278" width="7.85546875" style="18" customWidth="1"/>
    <col min="11279" max="11279" width="7.28515625" style="18" customWidth="1"/>
    <col min="11280" max="11280" width="8" style="18" customWidth="1"/>
    <col min="11281" max="11281" width="6.85546875" style="18" customWidth="1"/>
    <col min="11282" max="11513" width="9.140625" style="18"/>
    <col min="11514" max="11514" width="51" style="18" customWidth="1"/>
    <col min="11515" max="11515" width="0" style="18" hidden="1" customWidth="1"/>
    <col min="11516" max="11516" width="10.42578125" style="18" customWidth="1"/>
    <col min="11517" max="11517" width="7" style="18" customWidth="1"/>
    <col min="11518" max="11518" width="8.28515625" style="18" customWidth="1"/>
    <col min="11519" max="11519" width="7.7109375" style="18" customWidth="1"/>
    <col min="11520" max="11520" width="8" style="18" customWidth="1"/>
    <col min="11521" max="11521" width="8.140625" style="18" customWidth="1"/>
    <col min="11522" max="11522" width="7.42578125" style="18" customWidth="1"/>
    <col min="11523" max="11523" width="8.140625" style="18" customWidth="1"/>
    <col min="11524" max="11524" width="7.7109375" style="18" customWidth="1"/>
    <col min="11525" max="11525" width="8.42578125" style="18" customWidth="1"/>
    <col min="11526" max="11527" width="7.7109375" style="18" customWidth="1"/>
    <col min="11528" max="11528" width="7.85546875" style="18" customWidth="1"/>
    <col min="11529" max="11529" width="7.28515625" style="18" customWidth="1"/>
    <col min="11530" max="11530" width="8.5703125" style="18" customWidth="1"/>
    <col min="11531" max="11531" width="7.85546875" style="18" customWidth="1"/>
    <col min="11532" max="11532" width="7.5703125" style="18" customWidth="1"/>
    <col min="11533" max="11534" width="7.85546875" style="18" customWidth="1"/>
    <col min="11535" max="11535" width="7.28515625" style="18" customWidth="1"/>
    <col min="11536" max="11536" width="8" style="18" customWidth="1"/>
    <col min="11537" max="11537" width="6.85546875" style="18" customWidth="1"/>
    <col min="11538" max="11769" width="9.140625" style="18"/>
    <col min="11770" max="11770" width="51" style="18" customWidth="1"/>
    <col min="11771" max="11771" width="0" style="18" hidden="1" customWidth="1"/>
    <col min="11772" max="11772" width="10.42578125" style="18" customWidth="1"/>
    <col min="11773" max="11773" width="7" style="18" customWidth="1"/>
    <col min="11774" max="11774" width="8.28515625" style="18" customWidth="1"/>
    <col min="11775" max="11775" width="7.7109375" style="18" customWidth="1"/>
    <col min="11776" max="11776" width="8" style="18" customWidth="1"/>
    <col min="11777" max="11777" width="8.140625" style="18" customWidth="1"/>
    <col min="11778" max="11778" width="7.42578125" style="18" customWidth="1"/>
    <col min="11779" max="11779" width="8.140625" style="18" customWidth="1"/>
    <col min="11780" max="11780" width="7.7109375" style="18" customWidth="1"/>
    <col min="11781" max="11781" width="8.42578125" style="18" customWidth="1"/>
    <col min="11782" max="11783" width="7.7109375" style="18" customWidth="1"/>
    <col min="11784" max="11784" width="7.85546875" style="18" customWidth="1"/>
    <col min="11785" max="11785" width="7.28515625" style="18" customWidth="1"/>
    <col min="11786" max="11786" width="8.5703125" style="18" customWidth="1"/>
    <col min="11787" max="11787" width="7.85546875" style="18" customWidth="1"/>
    <col min="11788" max="11788" width="7.5703125" style="18" customWidth="1"/>
    <col min="11789" max="11790" width="7.85546875" style="18" customWidth="1"/>
    <col min="11791" max="11791" width="7.28515625" style="18" customWidth="1"/>
    <col min="11792" max="11792" width="8" style="18" customWidth="1"/>
    <col min="11793" max="11793" width="6.85546875" style="18" customWidth="1"/>
    <col min="11794" max="12025" width="9.140625" style="18"/>
    <col min="12026" max="12026" width="51" style="18" customWidth="1"/>
    <col min="12027" max="12027" width="0" style="18" hidden="1" customWidth="1"/>
    <col min="12028" max="12028" width="10.42578125" style="18" customWidth="1"/>
    <col min="12029" max="12029" width="7" style="18" customWidth="1"/>
    <col min="12030" max="12030" width="8.28515625" style="18" customWidth="1"/>
    <col min="12031" max="12031" width="7.7109375" style="18" customWidth="1"/>
    <col min="12032" max="12032" width="8" style="18" customWidth="1"/>
    <col min="12033" max="12033" width="8.140625" style="18" customWidth="1"/>
    <col min="12034" max="12034" width="7.42578125" style="18" customWidth="1"/>
    <col min="12035" max="12035" width="8.140625" style="18" customWidth="1"/>
    <col min="12036" max="12036" width="7.7109375" style="18" customWidth="1"/>
    <col min="12037" max="12037" width="8.42578125" style="18" customWidth="1"/>
    <col min="12038" max="12039" width="7.7109375" style="18" customWidth="1"/>
    <col min="12040" max="12040" width="7.85546875" style="18" customWidth="1"/>
    <col min="12041" max="12041" width="7.28515625" style="18" customWidth="1"/>
    <col min="12042" max="12042" width="8.5703125" style="18" customWidth="1"/>
    <col min="12043" max="12043" width="7.85546875" style="18" customWidth="1"/>
    <col min="12044" max="12044" width="7.5703125" style="18" customWidth="1"/>
    <col min="12045" max="12046" width="7.85546875" style="18" customWidth="1"/>
    <col min="12047" max="12047" width="7.28515625" style="18" customWidth="1"/>
    <col min="12048" max="12048" width="8" style="18" customWidth="1"/>
    <col min="12049" max="12049" width="6.85546875" style="18" customWidth="1"/>
    <col min="12050" max="12281" width="9.140625" style="18"/>
    <col min="12282" max="12282" width="51" style="18" customWidth="1"/>
    <col min="12283" max="12283" width="0" style="18" hidden="1" customWidth="1"/>
    <col min="12284" max="12284" width="10.42578125" style="18" customWidth="1"/>
    <col min="12285" max="12285" width="7" style="18" customWidth="1"/>
    <col min="12286" max="12286" width="8.28515625" style="18" customWidth="1"/>
    <col min="12287" max="12287" width="7.7109375" style="18" customWidth="1"/>
    <col min="12288" max="12288" width="8" style="18" customWidth="1"/>
    <col min="12289" max="12289" width="8.140625" style="18" customWidth="1"/>
    <col min="12290" max="12290" width="7.42578125" style="18" customWidth="1"/>
    <col min="12291" max="12291" width="8.140625" style="18" customWidth="1"/>
    <col min="12292" max="12292" width="7.7109375" style="18" customWidth="1"/>
    <col min="12293" max="12293" width="8.42578125" style="18" customWidth="1"/>
    <col min="12294" max="12295" width="7.7109375" style="18" customWidth="1"/>
    <col min="12296" max="12296" width="7.85546875" style="18" customWidth="1"/>
    <col min="12297" max="12297" width="7.28515625" style="18" customWidth="1"/>
    <col min="12298" max="12298" width="8.5703125" style="18" customWidth="1"/>
    <col min="12299" max="12299" width="7.85546875" style="18" customWidth="1"/>
    <col min="12300" max="12300" width="7.5703125" style="18" customWidth="1"/>
    <col min="12301" max="12302" width="7.85546875" style="18" customWidth="1"/>
    <col min="12303" max="12303" width="7.28515625" style="18" customWidth="1"/>
    <col min="12304" max="12304" width="8" style="18" customWidth="1"/>
    <col min="12305" max="12305" width="6.85546875" style="18" customWidth="1"/>
    <col min="12306" max="12537" width="9.140625" style="18"/>
    <col min="12538" max="12538" width="51" style="18" customWidth="1"/>
    <col min="12539" max="12539" width="0" style="18" hidden="1" customWidth="1"/>
    <col min="12540" max="12540" width="10.42578125" style="18" customWidth="1"/>
    <col min="12541" max="12541" width="7" style="18" customWidth="1"/>
    <col min="12542" max="12542" width="8.28515625" style="18" customWidth="1"/>
    <col min="12543" max="12543" width="7.7109375" style="18" customWidth="1"/>
    <col min="12544" max="12544" width="8" style="18" customWidth="1"/>
    <col min="12545" max="12545" width="8.140625" style="18" customWidth="1"/>
    <col min="12546" max="12546" width="7.42578125" style="18" customWidth="1"/>
    <col min="12547" max="12547" width="8.140625" style="18" customWidth="1"/>
    <col min="12548" max="12548" width="7.7109375" style="18" customWidth="1"/>
    <col min="12549" max="12549" width="8.42578125" style="18" customWidth="1"/>
    <col min="12550" max="12551" width="7.7109375" style="18" customWidth="1"/>
    <col min="12552" max="12552" width="7.85546875" style="18" customWidth="1"/>
    <col min="12553" max="12553" width="7.28515625" style="18" customWidth="1"/>
    <col min="12554" max="12554" width="8.5703125" style="18" customWidth="1"/>
    <col min="12555" max="12555" width="7.85546875" style="18" customWidth="1"/>
    <col min="12556" max="12556" width="7.5703125" style="18" customWidth="1"/>
    <col min="12557" max="12558" width="7.85546875" style="18" customWidth="1"/>
    <col min="12559" max="12559" width="7.28515625" style="18" customWidth="1"/>
    <col min="12560" max="12560" width="8" style="18" customWidth="1"/>
    <col min="12561" max="12561" width="6.85546875" style="18" customWidth="1"/>
    <col min="12562" max="12793" width="9.140625" style="18"/>
    <col min="12794" max="12794" width="51" style="18" customWidth="1"/>
    <col min="12795" max="12795" width="0" style="18" hidden="1" customWidth="1"/>
    <col min="12796" max="12796" width="10.42578125" style="18" customWidth="1"/>
    <col min="12797" max="12797" width="7" style="18" customWidth="1"/>
    <col min="12798" max="12798" width="8.28515625" style="18" customWidth="1"/>
    <col min="12799" max="12799" width="7.7109375" style="18" customWidth="1"/>
    <col min="12800" max="12800" width="8" style="18" customWidth="1"/>
    <col min="12801" max="12801" width="8.140625" style="18" customWidth="1"/>
    <col min="12802" max="12802" width="7.42578125" style="18" customWidth="1"/>
    <col min="12803" max="12803" width="8.140625" style="18" customWidth="1"/>
    <col min="12804" max="12804" width="7.7109375" style="18" customWidth="1"/>
    <col min="12805" max="12805" width="8.42578125" style="18" customWidth="1"/>
    <col min="12806" max="12807" width="7.7109375" style="18" customWidth="1"/>
    <col min="12808" max="12808" width="7.85546875" style="18" customWidth="1"/>
    <col min="12809" max="12809" width="7.28515625" style="18" customWidth="1"/>
    <col min="12810" max="12810" width="8.5703125" style="18" customWidth="1"/>
    <col min="12811" max="12811" width="7.85546875" style="18" customWidth="1"/>
    <col min="12812" max="12812" width="7.5703125" style="18" customWidth="1"/>
    <col min="12813" max="12814" width="7.85546875" style="18" customWidth="1"/>
    <col min="12815" max="12815" width="7.28515625" style="18" customWidth="1"/>
    <col min="12816" max="12816" width="8" style="18" customWidth="1"/>
    <col min="12817" max="12817" width="6.85546875" style="18" customWidth="1"/>
    <col min="12818" max="13049" width="9.140625" style="18"/>
    <col min="13050" max="13050" width="51" style="18" customWidth="1"/>
    <col min="13051" max="13051" width="0" style="18" hidden="1" customWidth="1"/>
    <col min="13052" max="13052" width="10.42578125" style="18" customWidth="1"/>
    <col min="13053" max="13053" width="7" style="18" customWidth="1"/>
    <col min="13054" max="13054" width="8.28515625" style="18" customWidth="1"/>
    <col min="13055" max="13055" width="7.7109375" style="18" customWidth="1"/>
    <col min="13056" max="13056" width="8" style="18" customWidth="1"/>
    <col min="13057" max="13057" width="8.140625" style="18" customWidth="1"/>
    <col min="13058" max="13058" width="7.42578125" style="18" customWidth="1"/>
    <col min="13059" max="13059" width="8.140625" style="18" customWidth="1"/>
    <col min="13060" max="13060" width="7.7109375" style="18" customWidth="1"/>
    <col min="13061" max="13061" width="8.42578125" style="18" customWidth="1"/>
    <col min="13062" max="13063" width="7.7109375" style="18" customWidth="1"/>
    <col min="13064" max="13064" width="7.85546875" style="18" customWidth="1"/>
    <col min="13065" max="13065" width="7.28515625" style="18" customWidth="1"/>
    <col min="13066" max="13066" width="8.5703125" style="18" customWidth="1"/>
    <col min="13067" max="13067" width="7.85546875" style="18" customWidth="1"/>
    <col min="13068" max="13068" width="7.5703125" style="18" customWidth="1"/>
    <col min="13069" max="13070" width="7.85546875" style="18" customWidth="1"/>
    <col min="13071" max="13071" width="7.28515625" style="18" customWidth="1"/>
    <col min="13072" max="13072" width="8" style="18" customWidth="1"/>
    <col min="13073" max="13073" width="6.85546875" style="18" customWidth="1"/>
    <col min="13074" max="13305" width="9.140625" style="18"/>
    <col min="13306" max="13306" width="51" style="18" customWidth="1"/>
    <col min="13307" max="13307" width="0" style="18" hidden="1" customWidth="1"/>
    <col min="13308" max="13308" width="10.42578125" style="18" customWidth="1"/>
    <col min="13309" max="13309" width="7" style="18" customWidth="1"/>
    <col min="13310" max="13310" width="8.28515625" style="18" customWidth="1"/>
    <col min="13311" max="13311" width="7.7109375" style="18" customWidth="1"/>
    <col min="13312" max="13312" width="8" style="18" customWidth="1"/>
    <col min="13313" max="13313" width="8.140625" style="18" customWidth="1"/>
    <col min="13314" max="13314" width="7.42578125" style="18" customWidth="1"/>
    <col min="13315" max="13315" width="8.140625" style="18" customWidth="1"/>
    <col min="13316" max="13316" width="7.7109375" style="18" customWidth="1"/>
    <col min="13317" max="13317" width="8.42578125" style="18" customWidth="1"/>
    <col min="13318" max="13319" width="7.7109375" style="18" customWidth="1"/>
    <col min="13320" max="13320" width="7.85546875" style="18" customWidth="1"/>
    <col min="13321" max="13321" width="7.28515625" style="18" customWidth="1"/>
    <col min="13322" max="13322" width="8.5703125" style="18" customWidth="1"/>
    <col min="13323" max="13323" width="7.85546875" style="18" customWidth="1"/>
    <col min="13324" max="13324" width="7.5703125" style="18" customWidth="1"/>
    <col min="13325" max="13326" width="7.85546875" style="18" customWidth="1"/>
    <col min="13327" max="13327" width="7.28515625" style="18" customWidth="1"/>
    <col min="13328" max="13328" width="8" style="18" customWidth="1"/>
    <col min="13329" max="13329" width="6.85546875" style="18" customWidth="1"/>
    <col min="13330" max="13561" width="9.140625" style="18"/>
    <col min="13562" max="13562" width="51" style="18" customWidth="1"/>
    <col min="13563" max="13563" width="0" style="18" hidden="1" customWidth="1"/>
    <col min="13564" max="13564" width="10.42578125" style="18" customWidth="1"/>
    <col min="13565" max="13565" width="7" style="18" customWidth="1"/>
    <col min="13566" max="13566" width="8.28515625" style="18" customWidth="1"/>
    <col min="13567" max="13567" width="7.7109375" style="18" customWidth="1"/>
    <col min="13568" max="13568" width="8" style="18" customWidth="1"/>
    <col min="13569" max="13569" width="8.140625" style="18" customWidth="1"/>
    <col min="13570" max="13570" width="7.42578125" style="18" customWidth="1"/>
    <col min="13571" max="13571" width="8.140625" style="18" customWidth="1"/>
    <col min="13572" max="13572" width="7.7109375" style="18" customWidth="1"/>
    <col min="13573" max="13573" width="8.42578125" style="18" customWidth="1"/>
    <col min="13574" max="13575" width="7.7109375" style="18" customWidth="1"/>
    <col min="13576" max="13576" width="7.85546875" style="18" customWidth="1"/>
    <col min="13577" max="13577" width="7.28515625" style="18" customWidth="1"/>
    <col min="13578" max="13578" width="8.5703125" style="18" customWidth="1"/>
    <col min="13579" max="13579" width="7.85546875" style="18" customWidth="1"/>
    <col min="13580" max="13580" width="7.5703125" style="18" customWidth="1"/>
    <col min="13581" max="13582" width="7.85546875" style="18" customWidth="1"/>
    <col min="13583" max="13583" width="7.28515625" style="18" customWidth="1"/>
    <col min="13584" max="13584" width="8" style="18" customWidth="1"/>
    <col min="13585" max="13585" width="6.85546875" style="18" customWidth="1"/>
    <col min="13586" max="13817" width="9.140625" style="18"/>
    <col min="13818" max="13818" width="51" style="18" customWidth="1"/>
    <col min="13819" max="13819" width="0" style="18" hidden="1" customWidth="1"/>
    <col min="13820" max="13820" width="10.42578125" style="18" customWidth="1"/>
    <col min="13821" max="13821" width="7" style="18" customWidth="1"/>
    <col min="13822" max="13822" width="8.28515625" style="18" customWidth="1"/>
    <col min="13823" max="13823" width="7.7109375" style="18" customWidth="1"/>
    <col min="13824" max="13824" width="8" style="18" customWidth="1"/>
    <col min="13825" max="13825" width="8.140625" style="18" customWidth="1"/>
    <col min="13826" max="13826" width="7.42578125" style="18" customWidth="1"/>
    <col min="13827" max="13827" width="8.140625" style="18" customWidth="1"/>
    <col min="13828" max="13828" width="7.7109375" style="18" customWidth="1"/>
    <col min="13829" max="13829" width="8.42578125" style="18" customWidth="1"/>
    <col min="13830" max="13831" width="7.7109375" style="18" customWidth="1"/>
    <col min="13832" max="13832" width="7.85546875" style="18" customWidth="1"/>
    <col min="13833" max="13833" width="7.28515625" style="18" customWidth="1"/>
    <col min="13834" max="13834" width="8.5703125" style="18" customWidth="1"/>
    <col min="13835" max="13835" width="7.85546875" style="18" customWidth="1"/>
    <col min="13836" max="13836" width="7.5703125" style="18" customWidth="1"/>
    <col min="13837" max="13838" width="7.85546875" style="18" customWidth="1"/>
    <col min="13839" max="13839" width="7.28515625" style="18" customWidth="1"/>
    <col min="13840" max="13840" width="8" style="18" customWidth="1"/>
    <col min="13841" max="13841" width="6.85546875" style="18" customWidth="1"/>
    <col min="13842" max="14073" width="9.140625" style="18"/>
    <col min="14074" max="14074" width="51" style="18" customWidth="1"/>
    <col min="14075" max="14075" width="0" style="18" hidden="1" customWidth="1"/>
    <col min="14076" max="14076" width="10.42578125" style="18" customWidth="1"/>
    <col min="14077" max="14077" width="7" style="18" customWidth="1"/>
    <col min="14078" max="14078" width="8.28515625" style="18" customWidth="1"/>
    <col min="14079" max="14079" width="7.7109375" style="18" customWidth="1"/>
    <col min="14080" max="14080" width="8" style="18" customWidth="1"/>
    <col min="14081" max="14081" width="8.140625" style="18" customWidth="1"/>
    <col min="14082" max="14082" width="7.42578125" style="18" customWidth="1"/>
    <col min="14083" max="14083" width="8.140625" style="18" customWidth="1"/>
    <col min="14084" max="14084" width="7.7109375" style="18" customWidth="1"/>
    <col min="14085" max="14085" width="8.42578125" style="18" customWidth="1"/>
    <col min="14086" max="14087" width="7.7109375" style="18" customWidth="1"/>
    <col min="14088" max="14088" width="7.85546875" style="18" customWidth="1"/>
    <col min="14089" max="14089" width="7.28515625" style="18" customWidth="1"/>
    <col min="14090" max="14090" width="8.5703125" style="18" customWidth="1"/>
    <col min="14091" max="14091" width="7.85546875" style="18" customWidth="1"/>
    <col min="14092" max="14092" width="7.5703125" style="18" customWidth="1"/>
    <col min="14093" max="14094" width="7.85546875" style="18" customWidth="1"/>
    <col min="14095" max="14095" width="7.28515625" style="18" customWidth="1"/>
    <col min="14096" max="14096" width="8" style="18" customWidth="1"/>
    <col min="14097" max="14097" width="6.85546875" style="18" customWidth="1"/>
    <col min="14098" max="14329" width="9.140625" style="18"/>
    <col min="14330" max="14330" width="51" style="18" customWidth="1"/>
    <col min="14331" max="14331" width="0" style="18" hidden="1" customWidth="1"/>
    <col min="14332" max="14332" width="10.42578125" style="18" customWidth="1"/>
    <col min="14333" max="14333" width="7" style="18" customWidth="1"/>
    <col min="14334" max="14334" width="8.28515625" style="18" customWidth="1"/>
    <col min="14335" max="14335" width="7.7109375" style="18" customWidth="1"/>
    <col min="14336" max="14336" width="8" style="18" customWidth="1"/>
    <col min="14337" max="14337" width="8.140625" style="18" customWidth="1"/>
    <col min="14338" max="14338" width="7.42578125" style="18" customWidth="1"/>
    <col min="14339" max="14339" width="8.140625" style="18" customWidth="1"/>
    <col min="14340" max="14340" width="7.7109375" style="18" customWidth="1"/>
    <col min="14341" max="14341" width="8.42578125" style="18" customWidth="1"/>
    <col min="14342" max="14343" width="7.7109375" style="18" customWidth="1"/>
    <col min="14344" max="14344" width="7.85546875" style="18" customWidth="1"/>
    <col min="14345" max="14345" width="7.28515625" style="18" customWidth="1"/>
    <col min="14346" max="14346" width="8.5703125" style="18" customWidth="1"/>
    <col min="14347" max="14347" width="7.85546875" style="18" customWidth="1"/>
    <col min="14348" max="14348" width="7.5703125" style="18" customWidth="1"/>
    <col min="14349" max="14350" width="7.85546875" style="18" customWidth="1"/>
    <col min="14351" max="14351" width="7.28515625" style="18" customWidth="1"/>
    <col min="14352" max="14352" width="8" style="18" customWidth="1"/>
    <col min="14353" max="14353" width="6.85546875" style="18" customWidth="1"/>
    <col min="14354" max="14585" width="9.140625" style="18"/>
    <col min="14586" max="14586" width="51" style="18" customWidth="1"/>
    <col min="14587" max="14587" width="0" style="18" hidden="1" customWidth="1"/>
    <col min="14588" max="14588" width="10.42578125" style="18" customWidth="1"/>
    <col min="14589" max="14589" width="7" style="18" customWidth="1"/>
    <col min="14590" max="14590" width="8.28515625" style="18" customWidth="1"/>
    <col min="14591" max="14591" width="7.7109375" style="18" customWidth="1"/>
    <col min="14592" max="14592" width="8" style="18" customWidth="1"/>
    <col min="14593" max="14593" width="8.140625" style="18" customWidth="1"/>
    <col min="14594" max="14594" width="7.42578125" style="18" customWidth="1"/>
    <col min="14595" max="14595" width="8.140625" style="18" customWidth="1"/>
    <col min="14596" max="14596" width="7.7109375" style="18" customWidth="1"/>
    <col min="14597" max="14597" width="8.42578125" style="18" customWidth="1"/>
    <col min="14598" max="14599" width="7.7109375" style="18" customWidth="1"/>
    <col min="14600" max="14600" width="7.85546875" style="18" customWidth="1"/>
    <col min="14601" max="14601" width="7.28515625" style="18" customWidth="1"/>
    <col min="14602" max="14602" width="8.5703125" style="18" customWidth="1"/>
    <col min="14603" max="14603" width="7.85546875" style="18" customWidth="1"/>
    <col min="14604" max="14604" width="7.5703125" style="18" customWidth="1"/>
    <col min="14605" max="14606" width="7.85546875" style="18" customWidth="1"/>
    <col min="14607" max="14607" width="7.28515625" style="18" customWidth="1"/>
    <col min="14608" max="14608" width="8" style="18" customWidth="1"/>
    <col min="14609" max="14609" width="6.85546875" style="18" customWidth="1"/>
    <col min="14610" max="14841" width="9.140625" style="18"/>
    <col min="14842" max="14842" width="51" style="18" customWidth="1"/>
    <col min="14843" max="14843" width="0" style="18" hidden="1" customWidth="1"/>
    <col min="14844" max="14844" width="10.42578125" style="18" customWidth="1"/>
    <col min="14845" max="14845" width="7" style="18" customWidth="1"/>
    <col min="14846" max="14846" width="8.28515625" style="18" customWidth="1"/>
    <col min="14847" max="14847" width="7.7109375" style="18" customWidth="1"/>
    <col min="14848" max="14848" width="8" style="18" customWidth="1"/>
    <col min="14849" max="14849" width="8.140625" style="18" customWidth="1"/>
    <col min="14850" max="14850" width="7.42578125" style="18" customWidth="1"/>
    <col min="14851" max="14851" width="8.140625" style="18" customWidth="1"/>
    <col min="14852" max="14852" width="7.7109375" style="18" customWidth="1"/>
    <col min="14853" max="14853" width="8.42578125" style="18" customWidth="1"/>
    <col min="14854" max="14855" width="7.7109375" style="18" customWidth="1"/>
    <col min="14856" max="14856" width="7.85546875" style="18" customWidth="1"/>
    <col min="14857" max="14857" width="7.28515625" style="18" customWidth="1"/>
    <col min="14858" max="14858" width="8.5703125" style="18" customWidth="1"/>
    <col min="14859" max="14859" width="7.85546875" style="18" customWidth="1"/>
    <col min="14860" max="14860" width="7.5703125" style="18" customWidth="1"/>
    <col min="14861" max="14862" width="7.85546875" style="18" customWidth="1"/>
    <col min="14863" max="14863" width="7.28515625" style="18" customWidth="1"/>
    <col min="14864" max="14864" width="8" style="18" customWidth="1"/>
    <col min="14865" max="14865" width="6.85546875" style="18" customWidth="1"/>
    <col min="14866" max="15097" width="9.140625" style="18"/>
    <col min="15098" max="15098" width="51" style="18" customWidth="1"/>
    <col min="15099" max="15099" width="0" style="18" hidden="1" customWidth="1"/>
    <col min="15100" max="15100" width="10.42578125" style="18" customWidth="1"/>
    <col min="15101" max="15101" width="7" style="18" customWidth="1"/>
    <col min="15102" max="15102" width="8.28515625" style="18" customWidth="1"/>
    <col min="15103" max="15103" width="7.7109375" style="18" customWidth="1"/>
    <col min="15104" max="15104" width="8" style="18" customWidth="1"/>
    <col min="15105" max="15105" width="8.140625" style="18" customWidth="1"/>
    <col min="15106" max="15106" width="7.42578125" style="18" customWidth="1"/>
    <col min="15107" max="15107" width="8.140625" style="18" customWidth="1"/>
    <col min="15108" max="15108" width="7.7109375" style="18" customWidth="1"/>
    <col min="15109" max="15109" width="8.42578125" style="18" customWidth="1"/>
    <col min="15110" max="15111" width="7.7109375" style="18" customWidth="1"/>
    <col min="15112" max="15112" width="7.85546875" style="18" customWidth="1"/>
    <col min="15113" max="15113" width="7.28515625" style="18" customWidth="1"/>
    <col min="15114" max="15114" width="8.5703125" style="18" customWidth="1"/>
    <col min="15115" max="15115" width="7.85546875" style="18" customWidth="1"/>
    <col min="15116" max="15116" width="7.5703125" style="18" customWidth="1"/>
    <col min="15117" max="15118" width="7.85546875" style="18" customWidth="1"/>
    <col min="15119" max="15119" width="7.28515625" style="18" customWidth="1"/>
    <col min="15120" max="15120" width="8" style="18" customWidth="1"/>
    <col min="15121" max="15121" width="6.85546875" style="18" customWidth="1"/>
    <col min="15122" max="15353" width="9.140625" style="18"/>
    <col min="15354" max="15354" width="51" style="18" customWidth="1"/>
    <col min="15355" max="15355" width="0" style="18" hidden="1" customWidth="1"/>
    <col min="15356" max="15356" width="10.42578125" style="18" customWidth="1"/>
    <col min="15357" max="15357" width="7" style="18" customWidth="1"/>
    <col min="15358" max="15358" width="8.28515625" style="18" customWidth="1"/>
    <col min="15359" max="15359" width="7.7109375" style="18" customWidth="1"/>
    <col min="15360" max="15360" width="8" style="18" customWidth="1"/>
    <col min="15361" max="15361" width="8.140625" style="18" customWidth="1"/>
    <col min="15362" max="15362" width="7.42578125" style="18" customWidth="1"/>
    <col min="15363" max="15363" width="8.140625" style="18" customWidth="1"/>
    <col min="15364" max="15364" width="7.7109375" style="18" customWidth="1"/>
    <col min="15365" max="15365" width="8.42578125" style="18" customWidth="1"/>
    <col min="15366" max="15367" width="7.7109375" style="18" customWidth="1"/>
    <col min="15368" max="15368" width="7.85546875" style="18" customWidth="1"/>
    <col min="15369" max="15369" width="7.28515625" style="18" customWidth="1"/>
    <col min="15370" max="15370" width="8.5703125" style="18" customWidth="1"/>
    <col min="15371" max="15371" width="7.85546875" style="18" customWidth="1"/>
    <col min="15372" max="15372" width="7.5703125" style="18" customWidth="1"/>
    <col min="15373" max="15374" width="7.85546875" style="18" customWidth="1"/>
    <col min="15375" max="15375" width="7.28515625" style="18" customWidth="1"/>
    <col min="15376" max="15376" width="8" style="18" customWidth="1"/>
    <col min="15377" max="15377" width="6.85546875" style="18" customWidth="1"/>
    <col min="15378" max="15609" width="9.140625" style="18"/>
    <col min="15610" max="15610" width="51" style="18" customWidth="1"/>
    <col min="15611" max="15611" width="0" style="18" hidden="1" customWidth="1"/>
    <col min="15612" max="15612" width="10.42578125" style="18" customWidth="1"/>
    <col min="15613" max="15613" width="7" style="18" customWidth="1"/>
    <col min="15614" max="15614" width="8.28515625" style="18" customWidth="1"/>
    <col min="15615" max="15615" width="7.7109375" style="18" customWidth="1"/>
    <col min="15616" max="15616" width="8" style="18" customWidth="1"/>
    <col min="15617" max="15617" width="8.140625" style="18" customWidth="1"/>
    <col min="15618" max="15618" width="7.42578125" style="18" customWidth="1"/>
    <col min="15619" max="15619" width="8.140625" style="18" customWidth="1"/>
    <col min="15620" max="15620" width="7.7109375" style="18" customWidth="1"/>
    <col min="15621" max="15621" width="8.42578125" style="18" customWidth="1"/>
    <col min="15622" max="15623" width="7.7109375" style="18" customWidth="1"/>
    <col min="15624" max="15624" width="7.85546875" style="18" customWidth="1"/>
    <col min="15625" max="15625" width="7.28515625" style="18" customWidth="1"/>
    <col min="15626" max="15626" width="8.5703125" style="18" customWidth="1"/>
    <col min="15627" max="15627" width="7.85546875" style="18" customWidth="1"/>
    <col min="15628" max="15628" width="7.5703125" style="18" customWidth="1"/>
    <col min="15629" max="15630" width="7.85546875" style="18" customWidth="1"/>
    <col min="15631" max="15631" width="7.28515625" style="18" customWidth="1"/>
    <col min="15632" max="15632" width="8" style="18" customWidth="1"/>
    <col min="15633" max="15633" width="6.85546875" style="18" customWidth="1"/>
    <col min="15634" max="15865" width="9.140625" style="18"/>
    <col min="15866" max="15866" width="51" style="18" customWidth="1"/>
    <col min="15867" max="15867" width="0" style="18" hidden="1" customWidth="1"/>
    <col min="15868" max="15868" width="10.42578125" style="18" customWidth="1"/>
    <col min="15869" max="15869" width="7" style="18" customWidth="1"/>
    <col min="15870" max="15870" width="8.28515625" style="18" customWidth="1"/>
    <col min="15871" max="15871" width="7.7109375" style="18" customWidth="1"/>
    <col min="15872" max="15872" width="8" style="18" customWidth="1"/>
    <col min="15873" max="15873" width="8.140625" style="18" customWidth="1"/>
    <col min="15874" max="15874" width="7.42578125" style="18" customWidth="1"/>
    <col min="15875" max="15875" width="8.140625" style="18" customWidth="1"/>
    <col min="15876" max="15876" width="7.7109375" style="18" customWidth="1"/>
    <col min="15877" max="15877" width="8.42578125" style="18" customWidth="1"/>
    <col min="15878" max="15879" width="7.7109375" style="18" customWidth="1"/>
    <col min="15880" max="15880" width="7.85546875" style="18" customWidth="1"/>
    <col min="15881" max="15881" width="7.28515625" style="18" customWidth="1"/>
    <col min="15882" max="15882" width="8.5703125" style="18" customWidth="1"/>
    <col min="15883" max="15883" width="7.85546875" style="18" customWidth="1"/>
    <col min="15884" max="15884" width="7.5703125" style="18" customWidth="1"/>
    <col min="15885" max="15886" width="7.85546875" style="18" customWidth="1"/>
    <col min="15887" max="15887" width="7.28515625" style="18" customWidth="1"/>
    <col min="15888" max="15888" width="8" style="18" customWidth="1"/>
    <col min="15889" max="15889" width="6.85546875" style="18" customWidth="1"/>
    <col min="15890" max="16121" width="9.140625" style="18"/>
    <col min="16122" max="16122" width="51" style="18" customWidth="1"/>
    <col min="16123" max="16123" width="0" style="18" hidden="1" customWidth="1"/>
    <col min="16124" max="16124" width="10.42578125" style="18" customWidth="1"/>
    <col min="16125" max="16125" width="7" style="18" customWidth="1"/>
    <col min="16126" max="16126" width="8.28515625" style="18" customWidth="1"/>
    <col min="16127" max="16127" width="7.7109375" style="18" customWidth="1"/>
    <col min="16128" max="16128" width="8" style="18" customWidth="1"/>
    <col min="16129" max="16129" width="8.140625" style="18" customWidth="1"/>
    <col min="16130" max="16130" width="7.42578125" style="18" customWidth="1"/>
    <col min="16131" max="16131" width="8.140625" style="18" customWidth="1"/>
    <col min="16132" max="16132" width="7.7109375" style="18" customWidth="1"/>
    <col min="16133" max="16133" width="8.42578125" style="18" customWidth="1"/>
    <col min="16134" max="16135" width="7.7109375" style="18" customWidth="1"/>
    <col min="16136" max="16136" width="7.85546875" style="18" customWidth="1"/>
    <col min="16137" max="16137" width="7.28515625" style="18" customWidth="1"/>
    <col min="16138" max="16138" width="8.5703125" style="18" customWidth="1"/>
    <col min="16139" max="16139" width="7.85546875" style="18" customWidth="1"/>
    <col min="16140" max="16140" width="7.5703125" style="18" customWidth="1"/>
    <col min="16141" max="16142" width="7.85546875" style="18" customWidth="1"/>
    <col min="16143" max="16143" width="7.28515625" style="18" customWidth="1"/>
    <col min="16144" max="16144" width="8" style="18" customWidth="1"/>
    <col min="16145" max="16145" width="6.85546875" style="18" customWidth="1"/>
    <col min="16146" max="16384" width="9.140625" style="18"/>
  </cols>
  <sheetData>
    <row r="1" spans="1:17" ht="27.75" customHeight="1" x14ac:dyDescent="0.25">
      <c r="C1" s="19"/>
      <c r="D1" s="19"/>
      <c r="E1" s="19"/>
      <c r="F1" s="19"/>
      <c r="G1" s="19"/>
      <c r="H1" s="19"/>
      <c r="I1" s="19"/>
      <c r="J1" s="19"/>
      <c r="K1" s="183" t="s">
        <v>133</v>
      </c>
      <c r="L1" s="183"/>
      <c r="M1" s="183"/>
      <c r="N1" s="183"/>
      <c r="O1" s="183"/>
      <c r="P1" s="183"/>
      <c r="Q1" s="183"/>
    </row>
    <row r="2" spans="1:17" ht="21" customHeight="1" x14ac:dyDescent="0.25">
      <c r="A2" s="3" t="s">
        <v>141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20"/>
    </row>
    <row r="3" spans="1:17" s="4" customFormat="1" ht="21" customHeight="1" x14ac:dyDescent="0.25">
      <c r="A3" s="4" t="str">
        <f>'приложение 1 '!A3</f>
        <v>Главный распорядитель  Социальный фонд Кыргызской Республики</v>
      </c>
    </row>
    <row r="4" spans="1:17" x14ac:dyDescent="0.25">
      <c r="A4" s="21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22"/>
    </row>
    <row r="5" spans="1:17" ht="125.25" x14ac:dyDescent="0.25">
      <c r="A5" s="23" t="s">
        <v>2</v>
      </c>
      <c r="B5" s="23" t="s">
        <v>3</v>
      </c>
      <c r="C5" s="24" t="s">
        <v>5</v>
      </c>
      <c r="D5" s="25" t="s">
        <v>48</v>
      </c>
      <c r="E5" s="26" t="s">
        <v>76</v>
      </c>
      <c r="F5" s="26" t="s">
        <v>49</v>
      </c>
      <c r="G5" s="27" t="s">
        <v>57</v>
      </c>
      <c r="H5" s="27" t="s">
        <v>58</v>
      </c>
      <c r="I5" s="27" t="s">
        <v>59</v>
      </c>
      <c r="J5" s="27" t="s">
        <v>60</v>
      </c>
      <c r="K5" s="27" t="s">
        <v>61</v>
      </c>
      <c r="L5" s="27" t="s">
        <v>62</v>
      </c>
      <c r="M5" s="27" t="s">
        <v>63</v>
      </c>
      <c r="N5" s="27" t="s">
        <v>64</v>
      </c>
      <c r="O5" s="27" t="s">
        <v>65</v>
      </c>
      <c r="P5" s="27" t="s">
        <v>66</v>
      </c>
      <c r="Q5" s="26" t="s">
        <v>1</v>
      </c>
    </row>
    <row r="6" spans="1:17" ht="12" customHeight="1" x14ac:dyDescent="0.25">
      <c r="A6" s="28"/>
      <c r="B6" s="10"/>
      <c r="C6" s="29"/>
      <c r="D6" s="30"/>
      <c r="E6" s="30"/>
      <c r="F6" s="30"/>
      <c r="G6" s="31">
        <v>21</v>
      </c>
      <c r="H6" s="32">
        <v>22</v>
      </c>
      <c r="I6" s="31">
        <v>24</v>
      </c>
      <c r="J6" s="31">
        <v>25</v>
      </c>
      <c r="K6" s="31">
        <v>26</v>
      </c>
      <c r="L6" s="31">
        <v>27</v>
      </c>
      <c r="M6" s="31">
        <v>28</v>
      </c>
      <c r="N6" s="31">
        <v>31</v>
      </c>
      <c r="O6" s="31">
        <v>32</v>
      </c>
      <c r="P6" s="31">
        <v>33</v>
      </c>
      <c r="Q6" s="33"/>
    </row>
    <row r="7" spans="1:17" ht="84.75" customHeight="1" x14ac:dyDescent="0.25">
      <c r="A7" s="11">
        <v>180</v>
      </c>
      <c r="B7" s="12"/>
      <c r="C7" s="34" t="str">
        <f>'приложение 1 '!D17</f>
        <v>Программа 1.
Пенсионное обеспечение и компенсации за счет бюджетных средств</v>
      </c>
      <c r="D7" s="30"/>
      <c r="E7" s="97" t="s">
        <v>139</v>
      </c>
      <c r="F7" s="35"/>
      <c r="G7" s="36"/>
      <c r="H7" s="36"/>
      <c r="I7" s="36"/>
      <c r="J7" s="36"/>
      <c r="K7" s="36"/>
      <c r="L7" s="98">
        <f>'приложение 1 '!J17</f>
        <v>23953082.199999999</v>
      </c>
      <c r="M7" s="37"/>
      <c r="N7" s="37"/>
      <c r="O7" s="37"/>
      <c r="P7" s="37"/>
      <c r="Q7" s="100">
        <f>L7</f>
        <v>23953082.199999999</v>
      </c>
    </row>
    <row r="8" spans="1:17" s="41" customFormat="1" ht="34.5" customHeight="1" x14ac:dyDescent="0.25">
      <c r="A8" s="38"/>
      <c r="B8" s="39">
        <v>1</v>
      </c>
      <c r="C8" s="96" t="str">
        <f>'приложение 1 '!D18</f>
        <v>Обеспечение базовой части пенсии</v>
      </c>
      <c r="D8" s="40" t="e">
        <f>SUM(D9:D16)</f>
        <v>#REF!</v>
      </c>
      <c r="E8" s="40"/>
      <c r="F8" s="40"/>
      <c r="G8" s="40"/>
      <c r="H8" s="40"/>
      <c r="I8" s="40"/>
      <c r="J8" s="40"/>
      <c r="K8" s="40"/>
      <c r="L8" s="99">
        <f>'приложение 1 '!J18</f>
        <v>14235364.6</v>
      </c>
      <c r="M8" s="40"/>
      <c r="N8" s="40"/>
      <c r="O8" s="40"/>
      <c r="P8" s="40"/>
      <c r="Q8" s="40"/>
    </row>
    <row r="9" spans="1:17" ht="30" x14ac:dyDescent="0.25">
      <c r="A9" s="11"/>
      <c r="B9" s="15">
        <v>2</v>
      </c>
      <c r="C9" s="96" t="str">
        <f>'приложение 1 '!D19</f>
        <v>Выплата компенсации за электроэнергию пенсионерам</v>
      </c>
      <c r="D9" s="42" t="e">
        <f>#REF!+#REF!+#REF!+#REF!+#REF!+#REF!+#REF!</f>
        <v>#REF!</v>
      </c>
      <c r="E9" s="42"/>
      <c r="F9" s="43"/>
      <c r="G9" s="43"/>
      <c r="H9" s="43"/>
      <c r="I9" s="43"/>
      <c r="J9" s="43"/>
      <c r="K9" s="43"/>
      <c r="L9" s="99">
        <f>'приложение 1 '!J19</f>
        <v>1954252.4</v>
      </c>
      <c r="M9" s="43"/>
      <c r="N9" s="43"/>
      <c r="O9" s="43"/>
      <c r="P9" s="43"/>
      <c r="Q9" s="43"/>
    </row>
    <row r="10" spans="1:17" ht="60" x14ac:dyDescent="0.25">
      <c r="A10" s="11"/>
      <c r="B10" s="15">
        <v>3</v>
      </c>
      <c r="C10" s="96" t="str">
        <f>'приложение 1 '!D20</f>
        <v>Пенсионное обеспечение военнослужащих, выплата сотрудникам органов внутренних дел и членам их семей единовременного пособия</v>
      </c>
      <c r="D10" s="42" t="e">
        <f>#REF!+#REF!+#REF!+#REF!+#REF!+#REF!+#REF!</f>
        <v>#REF!</v>
      </c>
      <c r="E10" s="42"/>
      <c r="F10" s="43"/>
      <c r="G10" s="43"/>
      <c r="H10" s="43"/>
      <c r="I10" s="43"/>
      <c r="J10" s="43"/>
      <c r="K10" s="43"/>
      <c r="L10" s="99">
        <f>'приложение 1 '!J20</f>
        <v>3881253.4</v>
      </c>
      <c r="M10" s="43"/>
      <c r="N10" s="43"/>
      <c r="O10" s="43"/>
      <c r="P10" s="43"/>
      <c r="Q10" s="43"/>
    </row>
    <row r="11" spans="1:17" ht="45" x14ac:dyDescent="0.25">
      <c r="A11" s="125"/>
      <c r="B11" s="15">
        <v>4</v>
      </c>
      <c r="C11" s="96" t="str">
        <f>'приложение 1 '!D21</f>
        <v>Льготное (досрочное) пенсионное обеспечение отдельных категорий населения и выплата надбавок к пенсиям</v>
      </c>
      <c r="D11" s="42" t="e">
        <f>#REF!+#REF!</f>
        <v>#REF!</v>
      </c>
      <c r="E11" s="42"/>
      <c r="F11" s="43"/>
      <c r="G11" s="43"/>
      <c r="H11" s="43"/>
      <c r="I11" s="43"/>
      <c r="J11" s="43"/>
      <c r="K11" s="43"/>
      <c r="L11" s="99">
        <f>'приложение 1 '!J21</f>
        <v>3882211.8</v>
      </c>
      <c r="M11" s="43"/>
      <c r="N11" s="43"/>
      <c r="O11" s="43"/>
      <c r="P11" s="43"/>
      <c r="Q11" s="43"/>
    </row>
    <row r="12" spans="1:17" ht="15" hidden="1" customHeight="1" x14ac:dyDescent="0.25">
      <c r="A12" s="11"/>
      <c r="B12" s="17"/>
      <c r="C12" s="16"/>
      <c r="D12" s="42" t="e">
        <f>#REF!+#REF!+#REF!+#REF!+#REF!+#REF!+#REF!</f>
        <v>#REF!</v>
      </c>
      <c r="E12" s="42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</row>
    <row r="13" spans="1:17" ht="15" hidden="1" customHeight="1" x14ac:dyDescent="0.25">
      <c r="A13" s="11"/>
      <c r="B13" s="17"/>
      <c r="C13" s="44"/>
      <c r="D13" s="42" t="e">
        <f>#REF!+#REF!+#REF!+#REF!+#REF!+#REF!+#REF!</f>
        <v>#REF!</v>
      </c>
      <c r="E13" s="42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</row>
    <row r="14" spans="1:17" ht="15" hidden="1" customHeight="1" x14ac:dyDescent="0.25">
      <c r="A14" s="11"/>
      <c r="B14" s="17"/>
      <c r="C14" s="44"/>
      <c r="D14" s="42" t="e">
        <f>#REF!+#REF!+#REF!+#REF!+#REF!+#REF!+#REF!</f>
        <v>#REF!</v>
      </c>
      <c r="E14" s="42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</row>
    <row r="15" spans="1:17" ht="30" hidden="1" customHeight="1" x14ac:dyDescent="0.25">
      <c r="A15" s="30"/>
      <c r="B15" s="30"/>
      <c r="C15" s="44" t="s">
        <v>26</v>
      </c>
      <c r="D15" s="42" t="e">
        <f>#REF!+#REF!+#REF!+#REF!+#REF!+#REF!+#REF!</f>
        <v>#REF!</v>
      </c>
      <c r="E15" s="42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</row>
    <row r="16" spans="1:17" ht="17.25" hidden="1" customHeight="1" x14ac:dyDescent="0.25">
      <c r="A16" s="30"/>
      <c r="B16" s="30"/>
      <c r="C16" s="45" t="s">
        <v>32</v>
      </c>
      <c r="D16" s="42" t="e">
        <f>#REF!+#REF!+#REF!+#REF!+#REF!+#REF!+#REF!</f>
        <v>#REF!</v>
      </c>
      <c r="E16" s="42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</row>
    <row r="17" spans="1:17" ht="12" hidden="1" customHeight="1" x14ac:dyDescent="0.25">
      <c r="A17" s="30"/>
      <c r="B17" s="30"/>
      <c r="C17" s="44" t="s">
        <v>27</v>
      </c>
      <c r="D17" s="42" t="e">
        <f>#REF!+#REF!+#REF!+#REF!+#REF!+#REF!+#REF!</f>
        <v>#REF!</v>
      </c>
      <c r="E17" s="42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</row>
    <row r="18" spans="1:17" ht="12" hidden="1" customHeight="1" x14ac:dyDescent="0.25">
      <c r="A18" s="30"/>
      <c r="B18" s="30"/>
      <c r="C18" s="44" t="s">
        <v>28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</row>
    <row r="19" spans="1:17" s="48" customFormat="1" ht="13.15" hidden="1" customHeight="1" x14ac:dyDescent="0.25">
      <c r="A19" s="46"/>
      <c r="B19" s="46"/>
      <c r="C19" s="44"/>
      <c r="D19" s="47" t="e">
        <f>SUM(#REF!)</f>
        <v>#REF!</v>
      </c>
      <c r="E19" s="47"/>
      <c r="F19" s="47" t="e">
        <f>SUM(#REF!)</f>
        <v>#REF!</v>
      </c>
      <c r="G19" s="47" t="e">
        <f>SUM(#REF!)</f>
        <v>#REF!</v>
      </c>
      <c r="H19" s="47" t="e">
        <f>SUM(#REF!)</f>
        <v>#REF!</v>
      </c>
      <c r="I19" s="47" t="e">
        <f>SUM(#REF!)</f>
        <v>#REF!</v>
      </c>
      <c r="J19" s="47" t="e">
        <f>SUM(#REF!)</f>
        <v>#REF!</v>
      </c>
      <c r="K19" s="47" t="e">
        <f>SUM(#REF!)</f>
        <v>#REF!</v>
      </c>
      <c r="L19" s="47" t="e">
        <f>SUM(#REF!)</f>
        <v>#REF!</v>
      </c>
      <c r="M19" s="47" t="e">
        <f>SUM(#REF!)</f>
        <v>#REF!</v>
      </c>
      <c r="N19" s="47"/>
      <c r="O19" s="47" t="e">
        <f>SUM(#REF!)</f>
        <v>#REF!</v>
      </c>
      <c r="P19" s="47" t="e">
        <f>SUM(#REF!)</f>
        <v>#REF!</v>
      </c>
      <c r="Q19" s="47" t="e">
        <f>SUM(#REF!)</f>
        <v>#REF!</v>
      </c>
    </row>
    <row r="20" spans="1:17" s="124" customFormat="1" ht="13.15" customHeight="1" x14ac:dyDescent="0.25">
      <c r="A20" s="122"/>
      <c r="B20" s="122"/>
      <c r="C20" s="121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</row>
    <row r="21" spans="1:17" s="124" customFormat="1" ht="13.15" customHeight="1" x14ac:dyDescent="0.25">
      <c r="A21" s="122"/>
      <c r="B21" s="122"/>
      <c r="C21" s="121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</row>
    <row r="22" spans="1:17" hidden="1" x14ac:dyDescent="0.25"/>
    <row r="23" spans="1:17" ht="15.75" hidden="1" x14ac:dyDescent="0.25">
      <c r="C23" s="60" t="s">
        <v>135</v>
      </c>
    </row>
    <row r="24" spans="1:17" ht="15.75" hidden="1" x14ac:dyDescent="0.25">
      <c r="C24" s="60" t="s">
        <v>127</v>
      </c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</row>
    <row r="25" spans="1:17" hidden="1" x14ac:dyDescent="0.25">
      <c r="C25" s="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</row>
    <row r="26" spans="1:17" x14ac:dyDescent="0.25">
      <c r="C26" s="1"/>
    </row>
    <row r="27" spans="1:17" ht="15.75" x14ac:dyDescent="0.25">
      <c r="C27" s="60"/>
      <c r="M27" s="49"/>
      <c r="N27" s="49"/>
    </row>
    <row r="28" spans="1:17" ht="15.75" x14ac:dyDescent="0.25">
      <c r="C28" s="60"/>
    </row>
  </sheetData>
  <mergeCells count="2">
    <mergeCell ref="K1:Q1"/>
    <mergeCell ref="C4:P4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7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19</vt:i4>
      </vt:variant>
    </vt:vector>
  </HeadingPairs>
  <TitlesOfParts>
    <vt:vector size="26" baseType="lpstr">
      <vt:lpstr>приложение 1 </vt:lpstr>
      <vt:lpstr>приложение  2</vt:lpstr>
      <vt:lpstr>приложение 3 МЕ01</vt:lpstr>
      <vt:lpstr>приложение 3 МЕ 02</vt:lpstr>
      <vt:lpstr>приложение 3 МЕ 03</vt:lpstr>
      <vt:lpstr>приложение 3 МЕ 04</vt:lpstr>
      <vt:lpstr>приложение 4-1</vt:lpstr>
      <vt:lpstr>'приложение  2'!_Toc292517054</vt:lpstr>
      <vt:lpstr>'приложение 3 МЕ 02'!_Toc292517054</vt:lpstr>
      <vt:lpstr>'приложение 3 МЕ 03'!_Toc292517054</vt:lpstr>
      <vt:lpstr>'приложение 3 МЕ 04'!_Toc292517054</vt:lpstr>
      <vt:lpstr>'приложение 3 МЕ01'!_Toc292517054</vt:lpstr>
      <vt:lpstr>'приложение  2'!Заголовки_для_печати</vt:lpstr>
      <vt:lpstr>'приложение 1 '!Заголовки_для_печати</vt:lpstr>
      <vt:lpstr>'приложение 3 МЕ 02'!Заголовки_для_печати</vt:lpstr>
      <vt:lpstr>'приложение 3 МЕ 03'!Заголовки_для_печати</vt:lpstr>
      <vt:lpstr>'приложение 3 МЕ 04'!Заголовки_для_печати</vt:lpstr>
      <vt:lpstr>'приложение 3 МЕ01'!Заголовки_для_печати</vt:lpstr>
      <vt:lpstr>'приложение 4-1'!Заголовки_для_печати</vt:lpstr>
      <vt:lpstr>'приложение  2'!Область_печати</vt:lpstr>
      <vt:lpstr>'приложение 1 '!Область_печати</vt:lpstr>
      <vt:lpstr>'приложение 3 МЕ 02'!Область_печати</vt:lpstr>
      <vt:lpstr>'приложение 3 МЕ 03'!Область_печати</vt:lpstr>
      <vt:lpstr>'приложение 3 МЕ 04'!Область_печати</vt:lpstr>
      <vt:lpstr>'приложение 3 МЕ01'!Область_печати</vt:lpstr>
      <vt:lpstr>'приложение 4-1'!Область_печати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Талас Айдарбеков</dc:creator>
  <cp:lastModifiedBy>User</cp:lastModifiedBy>
  <cp:lastPrinted>2020-04-15T05:16:18Z</cp:lastPrinted>
  <dcterms:created xsi:type="dcterms:W3CDTF">2015-05-14T03:16:58Z</dcterms:created>
  <dcterms:modified xsi:type="dcterms:W3CDTF">2020-04-17T08:23:17Z</dcterms:modified>
</cp:coreProperties>
</file>